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atalen\AppData\Local\Microsoft\Windows\INetCache\Content.Outlook\O6K5XP4Z\"/>
    </mc:Choice>
  </mc:AlternateContent>
  <xr:revisionPtr revIDLastSave="0" documentId="13_ncr:1_{F3AB9B68-698C-45F4-A6D5-771316A02500}" xr6:coauthVersionLast="47" xr6:coauthVersionMax="47" xr10:uidLastSave="{00000000-0000-0000-0000-000000000000}"/>
  <bookViews>
    <workbookView xWindow="28680" yWindow="-120" windowWidth="29040" windowHeight="15720" tabRatio="400" xr2:uid="{00000000-000D-0000-FFFF-FFFF00000000}"/>
  </bookViews>
  <sheets>
    <sheet name="siječanj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2" l="1"/>
  <c r="D47" i="2"/>
  <c r="B72" i="2" l="1"/>
  <c r="C80" i="2" s="1"/>
  <c r="D38" i="2"/>
  <c r="B61" i="2" l="1"/>
  <c r="B66" i="2" s="1"/>
  <c r="D33" i="2"/>
  <c r="D39" i="2" s="1"/>
  <c r="B78" i="2" l="1"/>
</calcChain>
</file>

<file path=xl/sharedStrings.xml><?xml version="1.0" encoding="utf-8"?>
<sst xmlns="http://schemas.openxmlformats.org/spreadsheetml/2006/main" count="133" uniqueCount="82">
  <si>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</si>
  <si>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</si>
  <si>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</si>
  <si>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</si>
  <si>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</si>
  <si>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</si>
  <si>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</si>
  <si>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A1 Hrvatska d.o.o.</t>
  </si>
  <si>
    <t>STORM Computers d.o.o.</t>
  </si>
  <si>
    <t>HRVATSKA RADIO TELEVIZIJA</t>
  </si>
  <si>
    <t>ELEKTROPROJEKT D.D.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</si>
  <si>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</si>
  <si>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</si>
  <si>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</si>
  <si>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</si>
  <si>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</si>
  <si>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</si>
  <si>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</si>
  <si>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</si>
  <si>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</si>
  <si>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</si>
  <si>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</si>
  <si>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</si>
  <si>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</si>
  <si>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</si>
  <si>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</si>
  <si>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</si>
  <si>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</si>
  <si>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</si>
  <si>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</si>
  <si>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</si>
  <si>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</si>
  <si>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</si>
  <si>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</si>
  <si>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</si>
  <si>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</si>
  <si>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</si>
  <si>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</si>
  <si>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</si>
  <si>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</si>
  <si>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</si>
  <si>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</si>
  <si>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</si>
  <si>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</si>
  <si>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</si>
  <si>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</si>
  <si>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</si>
  <si>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</si>
  <si>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</si>
  <si>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</si>
  <si>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</si>
  <si>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</si>
  <si>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HRVATSKA ZAJEDNICA RAČUNOVOĐA I FIN ANCIJSKIH DJELATNIKA</t>
  </si>
  <si>
    <t xml:space="preserve">SVEUKUPNO 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</si>
  <si>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</si>
  <si>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</si>
  <si>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</si>
  <si>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</si>
  <si>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</si>
  <si>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</si>
  <si>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</si>
  <si>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</si>
  <si>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</si>
  <si>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</si>
  <si>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</si>
  <si>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komunalne usluge</t>
  </si>
  <si>
    <t xml:space="preserve"> zatvaranje povrata poreza</t>
  </si>
  <si>
    <t>bolovanje</t>
  </si>
  <si>
    <t>ATI TURIZAM I PRIJEVOZ PUTNIKA D.O.O.</t>
  </si>
  <si>
    <t>PULA</t>
  </si>
  <si>
    <t>jubilarne nagrade</t>
  </si>
  <si>
    <t>E-TOURS D.O.O.</t>
  </si>
  <si>
    <t>PRI ZVONCU D.O.O</t>
  </si>
  <si>
    <t>Telemach Hrvatska d.o.o.</t>
  </si>
  <si>
    <t>autorski honorari Twinning projekt</t>
  </si>
  <si>
    <t xml:space="preserve">intelektualne i osobne usluge </t>
  </si>
  <si>
    <t>DOM ZDRAVLJA ZAGREB-CENTAR</t>
  </si>
  <si>
    <t>zdravstvene i veterinarske usluge</t>
  </si>
  <si>
    <t>Prijevoz na posao 12/25</t>
  </si>
  <si>
    <t>Naknada za Upravno vijeće 1/26</t>
  </si>
  <si>
    <t>Doprinos za nezapošljavanje invalida 12/25 - Državni proračun</t>
  </si>
  <si>
    <t>Plaća 12/25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</si>
</sst>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50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3"/>
  <sheetViews>
    <sheetView tabSelected="1" zoomScale="80" zoomScaleNormal="80" workbookViewId="0">
      <selection activeCell="A64" sqref="A6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90625" style="17"/>
    <col min="6" max="6" width="35.54296875" customWidth="1"/>
  </cols>
  <sheetData>
    <row r="1" spans="1:6" ht="15.6" x14ac:dyDescent="0.25">
      <c r="A1" s="26" t="s">
        <v>46</v>
      </c>
    </row>
    <row r="2" spans="1:6" ht="15.6" x14ac:dyDescent="0.25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5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5">
      <c r="A4" s="4" t="s">
        <v>13</v>
      </c>
      <c r="B4" s="5">
        <v>30532290707</v>
      </c>
      <c r="C4" s="4" t="s">
        <v>20</v>
      </c>
      <c r="D4" s="18">
        <v>150</v>
      </c>
      <c r="E4" s="14">
        <v>3238</v>
      </c>
      <c r="F4" s="14" t="s">
        <v>24</v>
      </c>
    </row>
    <row r="5" spans="1:6" x14ac:dyDescent="0.25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5">
      <c r="A6" s="4" t="s">
        <v>68</v>
      </c>
      <c r="B6" s="5">
        <v>29635530727</v>
      </c>
      <c r="C6" s="10" t="s">
        <v>69</v>
      </c>
      <c r="D6" s="18">
        <v>1975</v>
      </c>
      <c r="E6" s="15">
        <v>3213</v>
      </c>
      <c r="F6" s="12" t="s">
        <v>45</v>
      </c>
    </row>
    <row r="7" spans="1:6" x14ac:dyDescent="0.25">
      <c r="A7" s="4"/>
      <c r="B7" s="5"/>
      <c r="C7" s="10"/>
      <c r="D7" s="18">
        <v>3420</v>
      </c>
      <c r="E7" s="15">
        <v>3211</v>
      </c>
      <c r="F7" s="12" t="s">
        <v>26</v>
      </c>
    </row>
    <row r="8" spans="1:6" x14ac:dyDescent="0.25">
      <c r="A8" s="4" t="s">
        <v>5</v>
      </c>
      <c r="B8" s="5">
        <v>31697199035</v>
      </c>
      <c r="C8" s="4" t="s">
        <v>20</v>
      </c>
      <c r="D8" s="18">
        <v>500</v>
      </c>
      <c r="E8" s="14">
        <v>3238</v>
      </c>
      <c r="F8" s="14" t="s">
        <v>24</v>
      </c>
    </row>
    <row r="9" spans="1:6" x14ac:dyDescent="0.25">
      <c r="A9" s="4"/>
      <c r="B9" s="5"/>
      <c r="C9" s="4"/>
      <c r="D9" s="18">
        <v>1707.59</v>
      </c>
      <c r="E9" s="15">
        <v>3235</v>
      </c>
      <c r="F9" s="10" t="s">
        <v>30</v>
      </c>
    </row>
    <row r="10" spans="1:6" x14ac:dyDescent="0.25">
      <c r="A10" s="4" t="s">
        <v>76</v>
      </c>
      <c r="B10" s="5">
        <v>53084642</v>
      </c>
      <c r="C10" s="10" t="s">
        <v>20</v>
      </c>
      <c r="D10" s="18">
        <v>60</v>
      </c>
      <c r="E10" s="15">
        <v>3236</v>
      </c>
      <c r="F10" s="10" t="s">
        <v>77</v>
      </c>
    </row>
    <row r="11" spans="1:6" x14ac:dyDescent="0.25">
      <c r="A11" s="4" t="s">
        <v>10</v>
      </c>
      <c r="B11" s="5">
        <v>48197173493</v>
      </c>
      <c r="C11" s="4" t="s">
        <v>20</v>
      </c>
      <c r="D11" s="18">
        <v>17666.88</v>
      </c>
      <c r="E11" s="15">
        <v>3235</v>
      </c>
      <c r="F11" s="4" t="s">
        <v>30</v>
      </c>
    </row>
    <row r="12" spans="1:6" x14ac:dyDescent="0.25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5">
      <c r="A13" s="4" t="s">
        <v>71</v>
      </c>
      <c r="B13" s="5">
        <v>11578972258</v>
      </c>
      <c r="C13" s="10" t="s">
        <v>20</v>
      </c>
      <c r="D13" s="18">
        <v>2714.95</v>
      </c>
      <c r="E13" s="14">
        <v>3211</v>
      </c>
      <c r="F13" s="14" t="s">
        <v>26</v>
      </c>
    </row>
    <row r="14" spans="1:6" x14ac:dyDescent="0.25">
      <c r="A14" s="4" t="s">
        <v>15</v>
      </c>
      <c r="B14" s="5">
        <v>85821130368</v>
      </c>
      <c r="C14" s="4" t="s">
        <v>20</v>
      </c>
      <c r="D14" s="18">
        <v>1.66</v>
      </c>
      <c r="E14" s="15">
        <v>3299</v>
      </c>
      <c r="F14" s="12" t="s">
        <v>33</v>
      </c>
    </row>
    <row r="15" spans="1:6" x14ac:dyDescent="0.25">
      <c r="A15" s="4" t="s">
        <v>4</v>
      </c>
      <c r="B15" s="5">
        <v>79517545745</v>
      </c>
      <c r="C15" s="4" t="s">
        <v>20</v>
      </c>
      <c r="D15" s="18">
        <v>426</v>
      </c>
      <c r="E15" s="14">
        <v>3221</v>
      </c>
      <c r="F15" s="14" t="s">
        <v>27</v>
      </c>
    </row>
    <row r="16" spans="1:6" ht="15" customHeight="1" x14ac:dyDescent="0.25">
      <c r="A16" s="4" t="s">
        <v>49</v>
      </c>
      <c r="B16" s="5">
        <v>87311810356</v>
      </c>
      <c r="C16" s="4" t="s">
        <v>20</v>
      </c>
      <c r="D16" s="18">
        <v>77.92</v>
      </c>
      <c r="E16" s="15">
        <v>3231</v>
      </c>
      <c r="F16" s="12" t="s">
        <v>23</v>
      </c>
    </row>
    <row r="17" spans="1:6" ht="15" customHeight="1" x14ac:dyDescent="0.25">
      <c r="A17" s="4" t="s">
        <v>9</v>
      </c>
      <c r="B17" s="5">
        <v>68419124305</v>
      </c>
      <c r="C17" s="4" t="s">
        <v>20</v>
      </c>
      <c r="D17" s="18">
        <v>31.86</v>
      </c>
      <c r="E17" s="15">
        <v>3234</v>
      </c>
      <c r="F17" s="12" t="s">
        <v>65</v>
      </c>
    </row>
    <row r="18" spans="1:6" ht="15" customHeight="1" x14ac:dyDescent="0.25">
      <c r="A18" s="4" t="s">
        <v>52</v>
      </c>
      <c r="B18" s="5">
        <v>75508100288</v>
      </c>
      <c r="C18" s="4" t="s">
        <v>20</v>
      </c>
      <c r="D18" s="18">
        <v>300</v>
      </c>
      <c r="E18" s="15">
        <v>3221</v>
      </c>
      <c r="F18" s="12" t="s">
        <v>27</v>
      </c>
    </row>
    <row r="19" spans="1:6" x14ac:dyDescent="0.25">
      <c r="A19" s="4" t="s">
        <v>6</v>
      </c>
      <c r="B19" s="5">
        <v>27759560625</v>
      </c>
      <c r="C19" s="4" t="s">
        <v>20</v>
      </c>
      <c r="D19" s="19">
        <v>496.83</v>
      </c>
      <c r="E19" s="14">
        <v>3223</v>
      </c>
      <c r="F19" s="14" t="s">
        <v>25</v>
      </c>
    </row>
    <row r="20" spans="1:6" x14ac:dyDescent="0.25">
      <c r="A20" s="4"/>
      <c r="B20" s="5"/>
      <c r="C20" s="4"/>
      <c r="D20" s="19">
        <v>3.4</v>
      </c>
      <c r="E20" s="14">
        <v>3211</v>
      </c>
      <c r="F20" s="14" t="s">
        <v>26</v>
      </c>
    </row>
    <row r="21" spans="1:6" x14ac:dyDescent="0.25">
      <c r="A21" s="4" t="s">
        <v>14</v>
      </c>
      <c r="B21" s="5">
        <v>86321161015</v>
      </c>
      <c r="C21" s="4" t="s">
        <v>20</v>
      </c>
      <c r="D21" s="19">
        <v>2187.5</v>
      </c>
      <c r="E21" s="14">
        <v>3238</v>
      </c>
      <c r="F21" s="14" t="s">
        <v>24</v>
      </c>
    </row>
    <row r="22" spans="1:6" x14ac:dyDescent="0.25">
      <c r="A22" s="4" t="s">
        <v>12</v>
      </c>
      <c r="B22" s="5">
        <v>59143170280</v>
      </c>
      <c r="C22" s="4" t="s">
        <v>21</v>
      </c>
      <c r="D22" s="18">
        <v>1025</v>
      </c>
      <c r="E22" s="14">
        <v>3238</v>
      </c>
      <c r="F22" s="14" t="s">
        <v>24</v>
      </c>
    </row>
    <row r="23" spans="1:6" x14ac:dyDescent="0.25">
      <c r="A23" s="4" t="s">
        <v>1</v>
      </c>
      <c r="B23" s="5">
        <v>28495895537</v>
      </c>
      <c r="C23" s="4" t="s">
        <v>20</v>
      </c>
      <c r="D23" s="19">
        <v>1737.12</v>
      </c>
      <c r="E23" s="13">
        <v>3211</v>
      </c>
      <c r="F23" s="13" t="s">
        <v>26</v>
      </c>
    </row>
    <row r="24" spans="1:6" x14ac:dyDescent="0.25">
      <c r="A24" s="4"/>
      <c r="B24" s="5"/>
      <c r="C24" s="4"/>
      <c r="D24" s="19">
        <v>85</v>
      </c>
      <c r="E24" s="16">
        <v>3239</v>
      </c>
      <c r="F24" s="10" t="s">
        <v>28</v>
      </c>
    </row>
    <row r="25" spans="1:6" x14ac:dyDescent="0.25">
      <c r="A25" s="4"/>
      <c r="B25" s="5"/>
      <c r="C25" s="4"/>
      <c r="D25" s="19">
        <v>226.98</v>
      </c>
      <c r="E25" s="16">
        <v>3221</v>
      </c>
      <c r="F25" s="10" t="s">
        <v>27</v>
      </c>
    </row>
    <row r="26" spans="1:6" x14ac:dyDescent="0.25">
      <c r="A26" s="4" t="s">
        <v>72</v>
      </c>
      <c r="B26" s="5">
        <v>67591254697</v>
      </c>
      <c r="C26" s="10" t="s">
        <v>20</v>
      </c>
      <c r="D26" s="19">
        <v>689.52</v>
      </c>
      <c r="E26" s="16">
        <v>3293</v>
      </c>
      <c r="F26" s="10" t="s">
        <v>44</v>
      </c>
    </row>
    <row r="27" spans="1:6" x14ac:dyDescent="0.25">
      <c r="A27" s="4" t="s">
        <v>50</v>
      </c>
      <c r="B27" s="5">
        <v>83795461036</v>
      </c>
      <c r="C27" s="4" t="s">
        <v>20</v>
      </c>
      <c r="D27" s="19">
        <v>638.54999999999995</v>
      </c>
      <c r="E27" s="14">
        <v>3293</v>
      </c>
      <c r="F27" s="14" t="s">
        <v>44</v>
      </c>
    </row>
    <row r="28" spans="1:6" x14ac:dyDescent="0.25">
      <c r="A28" s="4" t="s">
        <v>8</v>
      </c>
      <c r="B28" s="5">
        <v>20142998436</v>
      </c>
      <c r="C28" s="4" t="s">
        <v>20</v>
      </c>
      <c r="D28" s="19">
        <v>822.5</v>
      </c>
      <c r="E28" s="16">
        <v>3232</v>
      </c>
      <c r="F28" s="12" t="s">
        <v>31</v>
      </c>
    </row>
    <row r="29" spans="1:6" x14ac:dyDescent="0.25">
      <c r="A29" s="4" t="s">
        <v>3</v>
      </c>
      <c r="B29" s="5">
        <v>99944170669</v>
      </c>
      <c r="C29" s="4" t="s">
        <v>20</v>
      </c>
      <c r="D29" s="19">
        <v>295</v>
      </c>
      <c r="E29" s="14">
        <v>3221</v>
      </c>
      <c r="F29" s="14" t="s">
        <v>27</v>
      </c>
    </row>
    <row r="30" spans="1:6" x14ac:dyDescent="0.25">
      <c r="A30" s="4"/>
      <c r="B30" s="5"/>
      <c r="C30" s="4"/>
      <c r="D30" s="18">
        <v>480</v>
      </c>
      <c r="E30" s="14">
        <v>3213</v>
      </c>
      <c r="F30" s="14" t="s">
        <v>45</v>
      </c>
    </row>
    <row r="31" spans="1:6" x14ac:dyDescent="0.25">
      <c r="A31" s="4" t="s">
        <v>73</v>
      </c>
      <c r="B31" s="5">
        <v>70133616033</v>
      </c>
      <c r="C31" s="4" t="s">
        <v>20</v>
      </c>
      <c r="D31" s="19">
        <v>315.57</v>
      </c>
      <c r="E31" s="16">
        <v>3231</v>
      </c>
      <c r="F31" s="12" t="s">
        <v>23</v>
      </c>
    </row>
    <row r="32" spans="1:6" ht="30" x14ac:dyDescent="0.25">
      <c r="A32" s="4" t="s">
        <v>2</v>
      </c>
      <c r="B32" s="5">
        <v>82031999604</v>
      </c>
      <c r="C32" s="4" t="s">
        <v>20</v>
      </c>
      <c r="D32" s="19">
        <v>153.96</v>
      </c>
      <c r="E32" s="16">
        <v>3212</v>
      </c>
      <c r="F32" s="12" t="s">
        <v>29</v>
      </c>
    </row>
    <row r="33" spans="1:9" ht="15.6" x14ac:dyDescent="0.25">
      <c r="A33" s="6" t="s">
        <v>22</v>
      </c>
      <c r="B33" s="5"/>
      <c r="C33" s="4"/>
      <c r="D33" s="39">
        <f>SUM(D3:D32)</f>
        <v>49555.420000000013</v>
      </c>
      <c r="E33" s="15"/>
      <c r="F33" s="4"/>
      <c r="G33" s="1"/>
      <c r="I33" s="20"/>
    </row>
    <row r="34" spans="1:9" s="37" customFormat="1" x14ac:dyDescent="0.25">
      <c r="A34" s="34" t="s">
        <v>54</v>
      </c>
      <c r="B34" s="33"/>
      <c r="C34" s="32"/>
      <c r="D34" s="40"/>
      <c r="E34" s="38">
        <v>3221</v>
      </c>
      <c r="F34" s="34" t="s">
        <v>55</v>
      </c>
    </row>
    <row r="35" spans="1:9" s="37" customFormat="1" x14ac:dyDescent="0.25">
      <c r="A35" s="34" t="s">
        <v>56</v>
      </c>
      <c r="B35" s="33"/>
      <c r="C35" s="32"/>
      <c r="D35" s="40"/>
      <c r="E35" s="38">
        <v>3293</v>
      </c>
      <c r="F35" s="34" t="s">
        <v>44</v>
      </c>
    </row>
    <row r="36" spans="1:9" s="37" customFormat="1" x14ac:dyDescent="0.25">
      <c r="A36" s="34" t="s">
        <v>57</v>
      </c>
      <c r="B36" s="33"/>
      <c r="C36" s="32"/>
      <c r="D36" s="40"/>
      <c r="E36" s="38">
        <v>3299</v>
      </c>
      <c r="F36" s="34" t="s">
        <v>33</v>
      </c>
    </row>
    <row r="37" spans="1:9" s="41" customFormat="1" ht="30" x14ac:dyDescent="0.25">
      <c r="A37" s="43" t="s">
        <v>80</v>
      </c>
      <c r="B37" s="42"/>
      <c r="C37" s="43" t="s">
        <v>20</v>
      </c>
      <c r="D37" s="48">
        <v>582</v>
      </c>
      <c r="E37" s="35">
        <v>3295</v>
      </c>
      <c r="F37" s="36" t="s">
        <v>41</v>
      </c>
    </row>
    <row r="38" spans="1:9" ht="15.6" x14ac:dyDescent="0.25">
      <c r="A38" s="6" t="s">
        <v>22</v>
      </c>
      <c r="B38" s="5"/>
      <c r="C38" s="4"/>
      <c r="D38" s="39">
        <f>SUM(D34:D37)</f>
        <v>582</v>
      </c>
      <c r="E38" s="38"/>
      <c r="F38" s="4"/>
    </row>
    <row r="39" spans="1:9" ht="15.6" x14ac:dyDescent="0.25">
      <c r="A39" s="27" t="s">
        <v>51</v>
      </c>
      <c r="B39" s="28"/>
      <c r="C39" s="29"/>
      <c r="D39" s="30">
        <f>D33+D38</f>
        <v>50137.420000000013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47</v>
      </c>
      <c r="I44" s="20"/>
    </row>
    <row r="45" spans="1:9" ht="15.6" x14ac:dyDescent="0.25">
      <c r="A45" s="6" t="s">
        <v>34</v>
      </c>
      <c r="B45" s="7"/>
      <c r="C45" s="6"/>
      <c r="D45" s="8" t="s">
        <v>17</v>
      </c>
      <c r="E45" s="9" t="s">
        <v>18</v>
      </c>
      <c r="F45" s="9" t="s">
        <v>19</v>
      </c>
    </row>
    <row r="46" spans="1:9" x14ac:dyDescent="0.25">
      <c r="A46" s="4" t="s">
        <v>74</v>
      </c>
      <c r="B46" s="5"/>
      <c r="C46" s="4"/>
      <c r="D46" s="47">
        <v>2687.5</v>
      </c>
      <c r="E46" s="15">
        <v>3237</v>
      </c>
      <c r="F46" s="4" t="s">
        <v>75</v>
      </c>
    </row>
    <row r="47" spans="1:9" ht="15.6" x14ac:dyDescent="0.25">
      <c r="A47" s="6" t="s">
        <v>22</v>
      </c>
      <c r="B47" s="5"/>
      <c r="C47" s="4"/>
      <c r="D47" s="39">
        <f>D46</f>
        <v>2687.5</v>
      </c>
      <c r="E47" s="15"/>
      <c r="F47" s="4"/>
    </row>
    <row r="52" spans="1:4" ht="31.2" x14ac:dyDescent="0.25">
      <c r="A52" s="26" t="s">
        <v>48</v>
      </c>
    </row>
    <row r="53" spans="1:4" ht="15.6" x14ac:dyDescent="0.25">
      <c r="A53" s="6" t="s">
        <v>34</v>
      </c>
      <c r="B53" s="22" t="s">
        <v>17</v>
      </c>
      <c r="C53" s="9" t="s">
        <v>18</v>
      </c>
      <c r="D53" s="9" t="s">
        <v>19</v>
      </c>
    </row>
    <row r="54" spans="1:4" x14ac:dyDescent="0.25">
      <c r="A54" s="10" t="s">
        <v>81</v>
      </c>
      <c r="B54" s="19">
        <v>230093.56</v>
      </c>
      <c r="C54" s="25">
        <v>3111</v>
      </c>
      <c r="D54" s="10" t="s">
        <v>36</v>
      </c>
    </row>
    <row r="55" spans="1:4" x14ac:dyDescent="0.25">
      <c r="A55" s="10"/>
      <c r="B55" s="19">
        <v>1276.76</v>
      </c>
      <c r="C55" s="25">
        <v>2312</v>
      </c>
      <c r="D55" s="10" t="s">
        <v>37</v>
      </c>
    </row>
    <row r="56" spans="1:4" x14ac:dyDescent="0.25">
      <c r="A56" s="10" t="s">
        <v>35</v>
      </c>
      <c r="B56" s="19">
        <v>38272.800000000003</v>
      </c>
      <c r="C56" s="25">
        <v>3132</v>
      </c>
      <c r="D56" s="10" t="s">
        <v>38</v>
      </c>
    </row>
    <row r="57" spans="1:4" x14ac:dyDescent="0.25">
      <c r="A57" s="10" t="s">
        <v>42</v>
      </c>
      <c r="B57" s="19"/>
      <c r="C57" s="25">
        <v>3211</v>
      </c>
      <c r="D57" s="10" t="s">
        <v>43</v>
      </c>
    </row>
    <row r="58" spans="1:4" x14ac:dyDescent="0.25">
      <c r="A58" s="10" t="s">
        <v>78</v>
      </c>
      <c r="B58" s="19">
        <v>3490.08</v>
      </c>
      <c r="C58" s="25">
        <v>3212</v>
      </c>
      <c r="D58" s="10" t="s">
        <v>39</v>
      </c>
    </row>
    <row r="59" spans="1:4" x14ac:dyDescent="0.25">
      <c r="A59" s="10" t="s">
        <v>70</v>
      </c>
      <c r="B59" s="19">
        <v>1902.83</v>
      </c>
      <c r="C59" s="25"/>
      <c r="D59" s="10" t="s">
        <v>70</v>
      </c>
    </row>
    <row r="60" spans="1:4" x14ac:dyDescent="0.25">
      <c r="A60" s="10" t="s">
        <v>79</v>
      </c>
      <c r="B60" s="19">
        <v>617.66999999999996</v>
      </c>
      <c r="C60" s="25">
        <v>3291</v>
      </c>
      <c r="D60" s="10" t="s">
        <v>40</v>
      </c>
    </row>
    <row r="61" spans="1:4" ht="15.6" x14ac:dyDescent="0.25">
      <c r="A61" s="6" t="s">
        <v>22</v>
      </c>
      <c r="B61" s="11">
        <f>SUM(B54:B60)</f>
        <v>275653.7</v>
      </c>
      <c r="C61" s="25"/>
      <c r="D61" s="4"/>
    </row>
    <row r="62" spans="1:4" x14ac:dyDescent="0.25">
      <c r="B62" s="21"/>
      <c r="C62" s="23"/>
      <c r="D62"/>
    </row>
    <row r="63" spans="1:4" x14ac:dyDescent="0.25">
      <c r="A63" s="24"/>
      <c r="B63" s="21"/>
      <c r="C63" s="23"/>
      <c r="D63" s="24"/>
    </row>
    <row r="66" spans="1:9" s="17" customFormat="1" x14ac:dyDescent="0.25">
      <c r="A66" s="24" t="s">
        <v>53</v>
      </c>
      <c r="B66" s="45">
        <f>B61+D47+D39</f>
        <v>328478.62</v>
      </c>
      <c r="C66" s="44"/>
      <c r="D66" s="24"/>
      <c r="F66" s="20"/>
      <c r="G66"/>
      <c r="H66"/>
      <c r="I66"/>
    </row>
    <row r="67" spans="1:9" s="17" customFormat="1" x14ac:dyDescent="0.25">
      <c r="A67"/>
      <c r="B67" s="2"/>
      <c r="C67"/>
      <c r="D67" s="3"/>
      <c r="F67"/>
      <c r="G67"/>
      <c r="H67"/>
      <c r="I67"/>
    </row>
    <row r="68" spans="1:9" s="17" customFormat="1" hidden="1" x14ac:dyDescent="0.25">
      <c r="A68" s="24" t="s">
        <v>62</v>
      </c>
      <c r="B68" s="21">
        <v>324390.46999999997</v>
      </c>
      <c r="C68"/>
      <c r="D68" s="3"/>
      <c r="F68" s="20"/>
      <c r="G68"/>
      <c r="H68"/>
      <c r="I68"/>
    </row>
    <row r="69" spans="1:9" hidden="1" x14ac:dyDescent="0.25">
      <c r="A69" t="s">
        <v>63</v>
      </c>
      <c r="B69" s="21">
        <v>4073.39</v>
      </c>
    </row>
    <row r="70" spans="1:9" s="17" customFormat="1" hidden="1" x14ac:dyDescent="0.25">
      <c r="A70" t="s">
        <v>59</v>
      </c>
      <c r="B70" s="21">
        <v>-1262</v>
      </c>
      <c r="C70" s="49" t="s">
        <v>64</v>
      </c>
      <c r="D70" s="21"/>
      <c r="F70"/>
      <c r="G70"/>
      <c r="H70"/>
      <c r="I70"/>
    </row>
    <row r="71" spans="1:9" s="17" customFormat="1" hidden="1" x14ac:dyDescent="0.25">
      <c r="A71" t="s">
        <v>60</v>
      </c>
      <c r="B71" s="21"/>
      <c r="C71" s="49"/>
      <c r="D71" s="21"/>
      <c r="F71"/>
      <c r="G71"/>
      <c r="H71"/>
      <c r="I71"/>
    </row>
    <row r="72" spans="1:9" hidden="1" x14ac:dyDescent="0.25">
      <c r="A72" s="24"/>
      <c r="B72" s="45">
        <f>SUM(B68:B71)</f>
        <v>327201.86</v>
      </c>
    </row>
    <row r="73" spans="1:9" hidden="1" x14ac:dyDescent="0.25">
      <c r="A73" s="24" t="s">
        <v>58</v>
      </c>
      <c r="B73" s="21">
        <v>323083.62</v>
      </c>
    </row>
    <row r="74" spans="1:9" hidden="1" x14ac:dyDescent="0.25">
      <c r="A74" s="24" t="s">
        <v>61</v>
      </c>
      <c r="B74" s="21">
        <v>-1276.76</v>
      </c>
    </row>
    <row r="75" spans="1:9" hidden="1" x14ac:dyDescent="0.25">
      <c r="A75" s="24" t="s">
        <v>66</v>
      </c>
      <c r="B75" s="21"/>
    </row>
    <row r="76" spans="1:9" hidden="1" x14ac:dyDescent="0.25">
      <c r="A76" t="s">
        <v>60</v>
      </c>
      <c r="B76" s="21">
        <v>5395</v>
      </c>
    </row>
    <row r="77" spans="1:9" hidden="1" x14ac:dyDescent="0.25">
      <c r="A77" s="24"/>
      <c r="B77" s="45">
        <f>SUM(B73:B76)</f>
        <v>327201.86</v>
      </c>
      <c r="C77" s="46"/>
      <c r="D77" s="46"/>
    </row>
    <row r="78" spans="1:9" hidden="1" x14ac:dyDescent="0.25">
      <c r="B78" s="45">
        <f>B66-B77</f>
        <v>1276.7600000000093</v>
      </c>
      <c r="C78" s="21" t="s">
        <v>67</v>
      </c>
    </row>
    <row r="79" spans="1:9" hidden="1" x14ac:dyDescent="0.25">
      <c r="C79" s="21"/>
    </row>
    <row r="80" spans="1:9" hidden="1" x14ac:dyDescent="0.25">
      <c r="C80" s="21">
        <f>B72-B77</f>
        <v>0</v>
      </c>
    </row>
    <row r="81" spans="3:3" hidden="1" x14ac:dyDescent="0.25">
      <c r="C81" s="45"/>
    </row>
    <row r="82" spans="3:3" hidden="1" x14ac:dyDescent="0.25">
      <c r="C82" s="20"/>
    </row>
    <row r="83" spans="3:3" ht="11.4" customHeight="1" x14ac:dyDescent="0.25"/>
  </sheetData>
  <mergeCells count="1">
    <mergeCell ref="C70:C7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2026-02-11T11:23:12Z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