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5\izvršenje i trošenje\"/>
    </mc:Choice>
  </mc:AlternateContent>
  <xr:revisionPtr revIDLastSave="0" documentId="13_ncr:1_{35796227-7111-4199-A9AA-4784E7EB5E7B}" xr6:coauthVersionLast="47" xr6:coauthVersionMax="47" xr10:uidLastSave="{00000000-0000-0000-0000-000000000000}"/>
  <bookViews>
    <workbookView xWindow="-19320" yWindow="1710" windowWidth="19440" windowHeight="11040" tabRatio="400" firstSheet="9" activeTab="11" xr2:uid="{00000000-000D-0000-FFFF-FFFF00000000}"/>
  </bookViews>
  <sheets>
    <sheet name="siječanj 2025" sheetId="2" r:id="rId1"/>
    <sheet name="veljača 2025" sheetId="9" r:id="rId2"/>
    <sheet name="ožujak 2025" sheetId="10" r:id="rId3"/>
    <sheet name="travanj 2025" sheetId="11" r:id="rId4"/>
    <sheet name="svibanj 2025" sheetId="12" r:id="rId5"/>
    <sheet name="lipanj 2025" sheetId="13" r:id="rId6"/>
    <sheet name="srpanj 2025" sheetId="14" r:id="rId7"/>
    <sheet name="kolovoz 2025" sheetId="15" r:id="rId8"/>
    <sheet name="rujan 2025" sheetId="16" r:id="rId9"/>
    <sheet name="listopad 2025" sheetId="17" r:id="rId10"/>
    <sheet name="studeni 2025" sheetId="18" r:id="rId11"/>
    <sheet name="prosinac 2025" sheetId="1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9" l="1"/>
  <c r="B90" i="19"/>
  <c r="D40" i="19"/>
  <c r="B70" i="19"/>
  <c r="D45" i="19"/>
  <c r="B81" i="18"/>
  <c r="B74" i="18"/>
  <c r="B61" i="18"/>
  <c r="D39" i="18"/>
  <c r="D36" i="18"/>
  <c r="D40" i="18" s="1"/>
  <c r="B83" i="17"/>
  <c r="B76" i="17"/>
  <c r="B63" i="17"/>
  <c r="D41" i="17"/>
  <c r="D38" i="17"/>
  <c r="D42" i="17" s="1"/>
  <c r="B76" i="16"/>
  <c r="B63" i="16"/>
  <c r="B83" i="16"/>
  <c r="D41" i="16"/>
  <c r="D34" i="16"/>
  <c r="B74" i="15"/>
  <c r="B67" i="15"/>
  <c r="B56" i="15"/>
  <c r="D34" i="15"/>
  <c r="D29" i="15"/>
  <c r="D35" i="15" s="1"/>
  <c r="B69" i="14"/>
  <c r="D37" i="14"/>
  <c r="B82" i="14"/>
  <c r="B75" i="14"/>
  <c r="B64" i="14"/>
  <c r="D42" i="14"/>
  <c r="B81" i="13"/>
  <c r="B75" i="13"/>
  <c r="B64" i="13"/>
  <c r="D42" i="13"/>
  <c r="D37" i="13"/>
  <c r="D43" i="13" s="1"/>
  <c r="B77" i="12"/>
  <c r="B78" i="12" s="1"/>
  <c r="B71" i="12"/>
  <c r="B60" i="12"/>
  <c r="D38" i="12"/>
  <c r="D33" i="12"/>
  <c r="D40" i="11"/>
  <c r="B84" i="11"/>
  <c r="B78" i="11"/>
  <c r="B67" i="11"/>
  <c r="B72" i="11" s="1"/>
  <c r="D45" i="11"/>
  <c r="B82" i="10"/>
  <c r="B76" i="10"/>
  <c r="B65" i="10"/>
  <c r="D43" i="10"/>
  <c r="D38" i="10"/>
  <c r="B60" i="9"/>
  <c r="B77" i="9"/>
  <c r="B71" i="9"/>
  <c r="D38" i="9"/>
  <c r="D33" i="9"/>
  <c r="D39" i="9" s="1"/>
  <c r="B75" i="2"/>
  <c r="B70" i="2"/>
  <c r="D38" i="2"/>
  <c r="B93" i="19" l="1"/>
  <c r="D46" i="19"/>
  <c r="B75" i="19" s="1"/>
  <c r="B91" i="19" s="1"/>
  <c r="B84" i="18"/>
  <c r="B66" i="18"/>
  <c r="B82" i="18" s="1"/>
  <c r="B68" i="17"/>
  <c r="B84" i="17" s="1"/>
  <c r="B86" i="17"/>
  <c r="B86" i="16"/>
  <c r="D42" i="16"/>
  <c r="B77" i="15"/>
  <c r="B61" i="15"/>
  <c r="B75" i="15" s="1"/>
  <c r="D43" i="14"/>
  <c r="B85" i="14"/>
  <c r="B84" i="13"/>
  <c r="B69" i="13"/>
  <c r="B82" i="13" s="1"/>
  <c r="B80" i="12"/>
  <c r="D39" i="12"/>
  <c r="B65" i="12" s="1"/>
  <c r="D46" i="11"/>
  <c r="B85" i="11" s="1"/>
  <c r="D44" i="10"/>
  <c r="B70" i="10" s="1"/>
  <c r="B83" i="10" s="1"/>
  <c r="B65" i="9"/>
  <c r="B78" i="9" s="1"/>
  <c r="B59" i="2"/>
  <c r="D33" i="2"/>
  <c r="D39" i="2" s="1"/>
  <c r="B68" i="16" l="1"/>
  <c r="B84" i="16" s="1"/>
  <c r="B83" i="14"/>
  <c r="B64" i="2"/>
  <c r="B76" i="2" s="1"/>
</calcChain>
</file>

<file path=xl/sharedStrings.xml><?xml version="1.0" encoding="utf-8"?>
<sst xmlns="http://schemas.openxmlformats.org/spreadsheetml/2006/main" count="1704" uniqueCount="235">
  <si>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</si>
  <si>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</si>
  <si>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</si>
  <si>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</si>
  <si>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</si>
  <si>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</si>
  <si>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</si>
  <si>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HRVATSKI TELEKOM d.d.</t>
  </si>
  <si>
    <t>A1 Hrvatska d.o.o.</t>
  </si>
  <si>
    <t>STORM Computers d.o.o.</t>
  </si>
  <si>
    <t>HRVATSKA RADIO TELEVIZIJA</t>
  </si>
  <si>
    <t>ELEKTROPROJEKT D.D.</t>
  </si>
  <si>
    <t>UHY RUDAN d.o.o.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</si>
  <si>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</si>
  <si>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</si>
  <si>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</si>
  <si>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</si>
  <si>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</si>
  <si>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</si>
  <si>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</si>
  <si>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</si>
  <si>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</si>
  <si>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</si>
  <si>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</si>
  <si>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</si>
  <si>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</si>
  <si>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</si>
  <si>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</si>
  <si>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</si>
  <si>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</si>
  <si>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</si>
  <si>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</si>
  <si>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</si>
  <si>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</si>
  <si>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</si>
  <si>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</si>
  <si>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</si>
  <si>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</si>
  <si>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</si>
  <si>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</si>
  <si>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</si>
  <si>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</si>
  <si>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</si>
  <si>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</si>
  <si>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</si>
  <si>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</si>
  <si>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</si>
  <si>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</si>
  <si>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</si>
  <si>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</si>
  <si>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</si>
  <si>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</si>
  <si>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</si>
  <si>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</si>
  <si>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BEOGRAD</t>
  </si>
  <si>
    <t>BKS-LEASING CROATIA D.O.O.</t>
  </si>
  <si>
    <t>UPRAVA ZA ZAJEDNIČKE POSLOVE REPUBLIČKIH ORGANA REPUBLIKE SRBIJE</t>
  </si>
  <si>
    <t>HRVATSKA ZAJEDNICA RAČUNOVOĐA I FIN ANCIJSKIH DJELATNIKA</t>
  </si>
  <si>
    <t xml:space="preserve">SVEUKUPNO </t>
  </si>
  <si>
    <t>UNICREDIT LEASING CROATIA D.O.O.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</si>
  <si>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</si>
  <si>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</si>
  <si>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</si>
  <si>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</si>
  <si>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</si>
  <si>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</si>
  <si>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</si>
  <si>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</si>
  <si>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</si>
  <si>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</si>
  <si>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</si>
  <si>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Doprinos za nezapošljavanje invalida 11/24 - Državni proračun</t>
  </si>
  <si>
    <t>Uredska oprema i namještaj</t>
  </si>
  <si>
    <t>JAVNI BILJEŽNIK NEVENKA JUKIĆ</t>
  </si>
  <si>
    <t>pristojbe i naknade</t>
  </si>
  <si>
    <t>komunalne usluge</t>
  </si>
  <si>
    <t xml:space="preserve"> zatvaranje povrata poreza</t>
  </si>
  <si>
    <t>Prijevoz na posao 12/24</t>
  </si>
  <si>
    <t>sudske pristojbe</t>
  </si>
  <si>
    <t>bolovanje</t>
  </si>
  <si>
    <t>ATI TURIZAM I PRIJEVOZ PUTNIKA D.O.O.</t>
  </si>
  <si>
    <t>PULA</t>
  </si>
  <si>
    <t>CROATIA OSIGURANJE D.D.</t>
  </si>
  <si>
    <t>Premije osiguranja</t>
  </si>
  <si>
    <t>DHL INTERNATIONAL D.O.O. HITNA DOST AVA ŠIROM SVIJETA</t>
  </si>
  <si>
    <t>HŽ - PUTNIČKI PRIJEVOZ DOO</t>
  </si>
  <si>
    <t>INFO-PULS D.O.O.</t>
  </si>
  <si>
    <t>JAGMA D.O.O. VL.M.RAKIĆ</t>
  </si>
  <si>
    <t>SESVETE</t>
  </si>
  <si>
    <t>KSU D.O.O.</t>
  </si>
  <si>
    <t>VELIKA GORICA</t>
  </si>
  <si>
    <t>PROJEKT JEDNAKO RAZVOJ D.O.O.</t>
  </si>
  <si>
    <t>komunikacijska oprema</t>
  </si>
  <si>
    <t>TEB POSLOVNO SAVJETOVANJE D.O.O.</t>
  </si>
  <si>
    <t>TEMPORIS SAVJETOVANJE D.O.O.</t>
  </si>
  <si>
    <t>jubilarne nagrade</t>
  </si>
  <si>
    <t>Prijevoz na posao 01/25</t>
  </si>
  <si>
    <t>Doprinos za nezapošljavanje invalida 1/25 - Državni proračun</t>
  </si>
  <si>
    <t>Naknada za Upravno vijeće 2/25</t>
  </si>
  <si>
    <t>Naknada za Upravno vijeće 1/25</t>
  </si>
  <si>
    <t>akontacije za službena putovanja</t>
  </si>
  <si>
    <t>AVITEH AUDIO VIDEO TEHNOLOGIJE D.O.O.</t>
  </si>
  <si>
    <t>E-TOURS D.O.O.</t>
  </si>
  <si>
    <t>EVIKS VL.VALENTINA ĐUREK</t>
  </si>
  <si>
    <t>HIIR-HR.INSTITUT INTER.REVIZORA</t>
  </si>
  <si>
    <t>HP - HRVATSKA POŠTA D.D.</t>
  </si>
  <si>
    <t>INA-INDUSTRIJA NAFTE D.D.</t>
  </si>
  <si>
    <t>energija</t>
  </si>
  <si>
    <t>KLIMACOM j.d.o.o.</t>
  </si>
  <si>
    <t>NOVI INFORMATOR D.O.O.ZA IZDAVAČ. NOVINSKU I TRGOVAČKU DJELA</t>
  </si>
  <si>
    <t>PALMA TRAVEL D.O.O.</t>
  </si>
  <si>
    <t>SVEUČILIŠTE U ZAGREBU, FAKULTET ORG ANIZACIJE I INFORMATIKE</t>
  </si>
  <si>
    <t>VARAŽDIN</t>
  </si>
  <si>
    <t>UČILIŠTE APPA</t>
  </si>
  <si>
    <t>Prijevoz na posao 02/25</t>
  </si>
  <si>
    <t>Plaća 2/25 bruto</t>
  </si>
  <si>
    <t>Plaća 1/25 bruto</t>
  </si>
  <si>
    <t>Plaća 12/24 bruto</t>
  </si>
  <si>
    <t>Doprinos za nezapošljavanje invalida 2/25 - Državni proračun</t>
  </si>
  <si>
    <t>pomoć za inv djeteta i smrt u obitelji</t>
  </si>
  <si>
    <t>naknade za bolest, invalidnost i smrtni sl</t>
  </si>
  <si>
    <t>NARODNE NOVINE</t>
  </si>
  <si>
    <t>bolovanje i acc</t>
  </si>
  <si>
    <t>HRVATSKA REVIZORSKA KOMORA</t>
  </si>
  <si>
    <t>INFORMATIČKA PODRŠKA d.o.o.</t>
  </si>
  <si>
    <t>PRELOG</t>
  </si>
  <si>
    <t>M.B. SEMINAR d.o.o.</t>
  </si>
  <si>
    <t>usluge promidžbe i informiranja</t>
  </si>
  <si>
    <t>PRI ZVONCU D.O.O</t>
  </si>
  <si>
    <t>SPEAK UP OBRT ZA USLUGE VL.JELENA PRIMORAC</t>
  </si>
  <si>
    <t>Telemach Hrvatska d.o.o.</t>
  </si>
  <si>
    <t>ZOP - TEHNOLOŠKE USLUGE d.o.o. ZA ISPITIVANJE, SERVIS I PROI</t>
  </si>
  <si>
    <t>blagajna- uvez poslovnih knjiga</t>
  </si>
  <si>
    <t>uskrsnica</t>
  </si>
  <si>
    <t>Prijevoz na posao 03/25</t>
  </si>
  <si>
    <t>Doprinos za nezapošljavanje invalida 3/25 - Državni proračun</t>
  </si>
  <si>
    <t>Naknada za Upravno vijeće 4/25</t>
  </si>
  <si>
    <t>autorski honorar  - TESTIRANJE JAVNI NATJEČAJ</t>
  </si>
  <si>
    <t>intelektualne i osobne usluge</t>
  </si>
  <si>
    <t>MAKROMIKRO GRUPA d.o.o.</t>
  </si>
  <si>
    <t>uredska oprema i namještaj</t>
  </si>
  <si>
    <t>sitni inventar</t>
  </si>
  <si>
    <t>SAFE LEAP, OBRT ZA SAVJETOVANJE I OSTALE USLUGE, VL. ĐURĐICA PREOČANIN KORICA</t>
  </si>
  <si>
    <t>Plaća 4/25 bruto</t>
  </si>
  <si>
    <t>Prijevoz na posao 04/25</t>
  </si>
  <si>
    <t>Naknada za Upravno vijeće 5/25</t>
  </si>
  <si>
    <t>Doprinos za nezapošljavanje invalida 4/25 - Državni proračun</t>
  </si>
  <si>
    <t>HUP - ZAGREB D.D.</t>
  </si>
  <si>
    <t>PUBLIC PROCUREMENT SOLUTIONS D.O.O.</t>
  </si>
  <si>
    <t>PETRIJANEC</t>
  </si>
  <si>
    <t>TECHNOPANELI DIZAJN J.D.O.O.</t>
  </si>
  <si>
    <t>bez "27"</t>
  </si>
  <si>
    <t>jubilarne nagrade i regres za 2025</t>
  </si>
  <si>
    <t>Prijevoz na posao 05/25</t>
  </si>
  <si>
    <t>Naknada za Upravno vijeće 6/25</t>
  </si>
  <si>
    <t>Plaća 5/25 bruto</t>
  </si>
  <si>
    <t>Doprinos za nezapošljavanje invalida 5/25 - Državni proračun</t>
  </si>
  <si>
    <t>APPA 365 D.O.O.</t>
  </si>
  <si>
    <t>uredski materijal</t>
  </si>
  <si>
    <t>CONVENTA GRUPA D.O.O. VL.SANJA SUHIĆ</t>
  </si>
  <si>
    <t>DUBROVNIK SUN D.O.O. PUTNIČKA AGENCIJA</t>
  </si>
  <si>
    <t>DUBROVNIK</t>
  </si>
  <si>
    <t>Plaća 6/25 bruto</t>
  </si>
  <si>
    <t>Prijevoz na posao 06/25</t>
  </si>
  <si>
    <t>Doprinos za nezapošljavanje invalida 6/25 - Državni proračun</t>
  </si>
  <si>
    <t>Naknada za Upravno vijeće 7/25</t>
  </si>
  <si>
    <t>razlika zbog korekcije knjiženja</t>
  </si>
  <si>
    <t>AUTO KLUB SIGET</t>
  </si>
  <si>
    <t>COMBIS D.O.O.</t>
  </si>
  <si>
    <t>naknade troškova osobama izvan radnog odnosa</t>
  </si>
  <si>
    <t>EUROHERC OSIGURANJE - D.D. ZA OSIGU RANJE IMOVINE I OSOBA I</t>
  </si>
  <si>
    <t>premije osiguranja</t>
  </si>
  <si>
    <t>DUN &amp; BRADSTREET D.O.O</t>
  </si>
  <si>
    <t>uredski materijal i ostali materijal</t>
  </si>
  <si>
    <t>EUROPEAN INSTITUTE FOR STRATEGIC DEVELOPMENT</t>
  </si>
  <si>
    <t>BERLIN</t>
  </si>
  <si>
    <t>MAISTRA DD</t>
  </si>
  <si>
    <t>ROVINJ</t>
  </si>
  <si>
    <t>PBZ CARD D.O.O. VISA BUSINESS PLATINUM</t>
  </si>
  <si>
    <t>Blagajna - rent a car i taxi prijevoz</t>
  </si>
  <si>
    <t>usluge telefona, pošte i prijevoza</t>
  </si>
  <si>
    <t xml:space="preserve">blagajna- per diem Twinning </t>
  </si>
  <si>
    <t>blagajna - pregled medicina rada</t>
  </si>
  <si>
    <t>zdravstvene usluge</t>
  </si>
  <si>
    <t>Plaća 8/25 bruto</t>
  </si>
  <si>
    <t>Naknada za Upravno vijeće 8/25</t>
  </si>
  <si>
    <t>Prijevoz na posao 07/25</t>
  </si>
  <si>
    <t>Plaća 7/25 bruto</t>
  </si>
  <si>
    <t>Doprinos za nezapošljavanje invalida 7/25 - Državni proračun</t>
  </si>
  <si>
    <t>Prijevoz na posao 08/25</t>
  </si>
  <si>
    <t>autorski honorari Twinning projekt</t>
  </si>
  <si>
    <t xml:space="preserve">intelektualne i osobne usluge </t>
  </si>
  <si>
    <t>Doprinos za nezapošljavanje invalida 8/25 - Državni proračun</t>
  </si>
  <si>
    <t>Naknada za Upravno vijeće 9/25</t>
  </si>
  <si>
    <t>taiex</t>
  </si>
  <si>
    <t>STYRIA MEDIJSKI SERVISI D.O.O.</t>
  </si>
  <si>
    <t>TIMES COMPUTERS D.O.O. ZA PROIZVODN JU INFORMATIČKIH SUSTAVA</t>
  </si>
  <si>
    <t>TRAVEL TO MONTENEGRO-TTM D.O.O.</t>
  </si>
  <si>
    <t>PODGORICA</t>
  </si>
  <si>
    <t>potpora za novorođenče</t>
  </si>
  <si>
    <t>Plaća 9/25 bruto</t>
  </si>
  <si>
    <t>Doprinos za nezapošljavanje invalida 9/25 - Državni proračun</t>
  </si>
  <si>
    <t>Naknada za Upravno vijeće 10/25</t>
  </si>
  <si>
    <t>Prijevoz na posao 09/25</t>
  </si>
  <si>
    <t>HILTON PODGORICA CRNA GORA</t>
  </si>
  <si>
    <t>RADNA SOBA D.O.O.</t>
  </si>
  <si>
    <t>SEEU ACADEMY B.V.</t>
  </si>
  <si>
    <t>ZOETERMEER</t>
  </si>
  <si>
    <t>XEnergy-Mreža za promicanje žena uenergetskoj tranziciji</t>
  </si>
  <si>
    <t>Plaća 10/25 bruto</t>
  </si>
  <si>
    <t>Doprinos za nezapošljavanje invalida 10/25 - Državni proračun</t>
  </si>
  <si>
    <t>Naknada za Upravno vijeće 11/25</t>
  </si>
  <si>
    <t>Prijevoz na posao 10/25</t>
  </si>
  <si>
    <t>CENTRAL PROJECT MANAGEMENT AGENCY</t>
  </si>
  <si>
    <t>VILNIUS</t>
  </si>
  <si>
    <t>CROATIA POLIKLINIKA</t>
  </si>
  <si>
    <t>Zdravstvene i veterinarske usluge</t>
  </si>
  <si>
    <t>EDUCO CENTAR D.O.O.</t>
  </si>
  <si>
    <t>MARAS,TRGOVINA,POSREDOVANJE I TURIZ AM D.O.O.</t>
  </si>
  <si>
    <t>TEMATIKON PROJEKT D.O.O. ZA USLUGE</t>
  </si>
  <si>
    <t>TERME TUHELJ D.O.O. TUHELJ</t>
  </si>
  <si>
    <t>TUHELJ</t>
  </si>
  <si>
    <t>TOKA-PROMET d.o.o.</t>
  </si>
  <si>
    <t>ILOK</t>
  </si>
  <si>
    <t>Plaća 11/25 bruto</t>
  </si>
  <si>
    <t>božićnica</t>
  </si>
  <si>
    <t>dar za djecu</t>
  </si>
  <si>
    <t>Prijevoz na posao 11/25</t>
  </si>
  <si>
    <t>Naknada za Upravno vijeće 12/25</t>
  </si>
  <si>
    <t>Doprinos za nezapošljavanje invalida 11/25 - Državni proračun</t>
  </si>
  <si>
    <t>ostali nespomenuti rashodi poslovanja</t>
  </si>
  <si>
    <t>BLAGAJNA</t>
  </si>
  <si>
    <t>gorivo</t>
  </si>
  <si>
    <t>povrat poreza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</si>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</sst>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76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1" fontId="0" fillId="2" borderId="2" xfId="0" applyNumberFormat="1" applyFill="1" applyBorder="1" applyAlignment="1">
      <alignment horizontal="left" wrapText="1"/>
    </xf>
    <xf numFmtId="4" fontId="7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0" fontId="7" fillId="2" borderId="2" xfId="4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6" fillId="0" borderId="2" xfId="1" quotePrefix="1" applyFont="1" applyBorder="1" applyAlignment="1">
      <alignment vertical="center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wrapText="1"/>
    </xf>
    <xf numFmtId="4" fontId="0" fillId="2" borderId="0" xfId="0" applyNumberFormat="1" applyFill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6" fillId="0" borderId="2" xfId="1" quotePrefix="1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1"/>
  <sheetViews>
    <sheetView topLeftCell="A41" zoomScale="80" zoomScaleNormal="80" workbookViewId="0">
      <selection activeCell="A53" sqref="A5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149.4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50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35">
        <v>1013.46</v>
      </c>
      <c r="E7" s="14">
        <v>4221</v>
      </c>
      <c r="F7" s="14" t="s">
        <v>72</v>
      </c>
    </row>
    <row r="8" spans="1:6" x14ac:dyDescent="0.25">
      <c r="A8" s="4"/>
      <c r="B8" s="5"/>
      <c r="C8" s="4"/>
      <c r="D8" s="18">
        <v>1656.25</v>
      </c>
      <c r="E8" s="15">
        <v>3235</v>
      </c>
      <c r="F8" s="10" t="s">
        <v>32</v>
      </c>
    </row>
    <row r="9" spans="1:6" x14ac:dyDescent="0.25">
      <c r="A9" s="4"/>
      <c r="B9" s="5"/>
      <c r="C9" s="4"/>
      <c r="D9" s="18">
        <v>500</v>
      </c>
      <c r="E9" s="14">
        <v>3238</v>
      </c>
      <c r="F9" s="14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13901.06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4</v>
      </c>
      <c r="B13" s="5">
        <v>79517545745</v>
      </c>
      <c r="C13" s="4" t="s">
        <v>22</v>
      </c>
      <c r="D13" s="18">
        <v>367.08</v>
      </c>
      <c r="E13" s="14">
        <v>3221</v>
      </c>
      <c r="F13" s="14" t="s">
        <v>29</v>
      </c>
    </row>
    <row r="14" spans="1:6" ht="15" customHeight="1" x14ac:dyDescent="0.25">
      <c r="A14" s="4" t="s">
        <v>51</v>
      </c>
      <c r="B14" s="5">
        <v>87311810356</v>
      </c>
      <c r="C14" s="4" t="s">
        <v>22</v>
      </c>
      <c r="D14" s="18">
        <v>54.12</v>
      </c>
      <c r="E14" s="15">
        <v>3231</v>
      </c>
      <c r="F14" s="12" t="s">
        <v>25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3234</v>
      </c>
      <c r="F15" s="12" t="s">
        <v>75</v>
      </c>
    </row>
    <row r="16" spans="1:6" ht="15" customHeight="1" x14ac:dyDescent="0.25">
      <c r="A16" s="4" t="s">
        <v>57</v>
      </c>
      <c r="B16" s="5">
        <v>75508100288</v>
      </c>
      <c r="C16" s="4" t="s">
        <v>22</v>
      </c>
      <c r="D16" s="18">
        <v>290</v>
      </c>
      <c r="E16" s="15">
        <v>3221</v>
      </c>
      <c r="F16" s="12" t="s">
        <v>29</v>
      </c>
    </row>
    <row r="17" spans="1:7" ht="15" customHeight="1" x14ac:dyDescent="0.25">
      <c r="A17" s="4" t="s">
        <v>7</v>
      </c>
      <c r="B17" s="5">
        <v>81793146560</v>
      </c>
      <c r="C17" s="4" t="s">
        <v>22</v>
      </c>
      <c r="D17" s="18">
        <v>340.83</v>
      </c>
      <c r="E17" s="14">
        <v>3231</v>
      </c>
      <c r="F17" s="14" t="s">
        <v>25</v>
      </c>
    </row>
    <row r="18" spans="1:7" x14ac:dyDescent="0.25">
      <c r="A18" s="4" t="s">
        <v>6</v>
      </c>
      <c r="B18" s="5">
        <v>27759560625</v>
      </c>
      <c r="C18" s="4" t="s">
        <v>22</v>
      </c>
      <c r="D18" s="19">
        <v>622.46</v>
      </c>
      <c r="E18" s="14">
        <v>3223</v>
      </c>
      <c r="F18" s="14" t="s">
        <v>27</v>
      </c>
    </row>
    <row r="19" spans="1:7" x14ac:dyDescent="0.25">
      <c r="A19" s="4"/>
      <c r="B19" s="5"/>
      <c r="C19" s="4"/>
      <c r="D19" s="19">
        <v>10.4</v>
      </c>
      <c r="E19" s="14">
        <v>3211</v>
      </c>
      <c r="F19" s="14" t="s">
        <v>28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73</v>
      </c>
      <c r="B21" s="5">
        <v>88604459883</v>
      </c>
      <c r="C21" s="4" t="s">
        <v>22</v>
      </c>
      <c r="D21" s="19">
        <v>162.97</v>
      </c>
      <c r="E21" s="14">
        <v>3295</v>
      </c>
      <c r="F21" s="14" t="s">
        <v>74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92.63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85</v>
      </c>
      <c r="E24" s="16">
        <v>3239</v>
      </c>
      <c r="F24" s="10" t="s">
        <v>30</v>
      </c>
    </row>
    <row r="25" spans="1:7" x14ac:dyDescent="0.25">
      <c r="A25" s="4" t="s">
        <v>52</v>
      </c>
      <c r="B25" s="5">
        <v>83795461036</v>
      </c>
      <c r="C25" s="4" t="s">
        <v>22</v>
      </c>
      <c r="D25" s="19">
        <v>484.3</v>
      </c>
      <c r="E25" s="14">
        <v>3293</v>
      </c>
      <c r="F25" s="14" t="s">
        <v>46</v>
      </c>
    </row>
    <row r="26" spans="1:7" x14ac:dyDescent="0.25">
      <c r="A26" s="4" t="s">
        <v>9</v>
      </c>
      <c r="B26" s="5">
        <v>20142998436</v>
      </c>
      <c r="C26" s="4" t="s">
        <v>22</v>
      </c>
      <c r="D26" s="19">
        <v>822.5</v>
      </c>
      <c r="E26" s="16">
        <v>3232</v>
      </c>
      <c r="F26" s="12" t="s">
        <v>33</v>
      </c>
    </row>
    <row r="27" spans="1:7" x14ac:dyDescent="0.25">
      <c r="A27" s="4" t="s">
        <v>3</v>
      </c>
      <c r="B27" s="5">
        <v>99944170669</v>
      </c>
      <c r="C27" s="4" t="s">
        <v>22</v>
      </c>
      <c r="D27" s="19">
        <v>270</v>
      </c>
      <c r="E27" s="14">
        <v>3221</v>
      </c>
      <c r="F27" s="14" t="s">
        <v>29</v>
      </c>
    </row>
    <row r="28" spans="1:7" x14ac:dyDescent="0.25">
      <c r="A28" s="4"/>
      <c r="B28" s="5"/>
      <c r="C28" s="4"/>
      <c r="D28" s="18">
        <v>480</v>
      </c>
      <c r="E28" s="14">
        <v>3213</v>
      </c>
      <c r="F28" s="14" t="s">
        <v>47</v>
      </c>
    </row>
    <row r="29" spans="1:7" x14ac:dyDescent="0.25">
      <c r="A29" s="4" t="s">
        <v>12</v>
      </c>
      <c r="B29" s="5">
        <v>71799539000</v>
      </c>
      <c r="C29" s="4" t="s">
        <v>22</v>
      </c>
      <c r="D29" s="19">
        <v>5000</v>
      </c>
      <c r="E29" s="16">
        <v>3237</v>
      </c>
      <c r="F29" s="12" t="s">
        <v>34</v>
      </c>
    </row>
    <row r="30" spans="1:7" s="48" customFormat="1" ht="24" customHeight="1" x14ac:dyDescent="0.25">
      <c r="A30" s="45" t="s">
        <v>59</v>
      </c>
      <c r="B30" s="44">
        <v>18736141210</v>
      </c>
      <c r="C30" s="45" t="s">
        <v>22</v>
      </c>
      <c r="D30" s="36">
        <v>435.9</v>
      </c>
      <c r="E30" s="46">
        <v>3235</v>
      </c>
      <c r="F30" s="46" t="s">
        <v>32</v>
      </c>
      <c r="G30" s="47"/>
    </row>
    <row r="31" spans="1:7" ht="30" x14ac:dyDescent="0.25">
      <c r="A31" s="4" t="s">
        <v>56</v>
      </c>
      <c r="B31" s="5"/>
      <c r="C31" s="4" t="s">
        <v>54</v>
      </c>
      <c r="D31" s="19">
        <v>1285.1199999999999</v>
      </c>
      <c r="E31" s="16">
        <v>3293</v>
      </c>
      <c r="F31" s="12" t="s">
        <v>46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40999.98000000001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/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71</v>
      </c>
      <c r="B37" s="44"/>
      <c r="C37" s="45" t="s">
        <v>22</v>
      </c>
      <c r="D37" s="36">
        <v>504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41503.98000000001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9" ht="31.2" x14ac:dyDescent="0.25">
      <c r="A50" s="26" t="s">
        <v>50</v>
      </c>
    </row>
    <row r="51" spans="1:9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9" x14ac:dyDescent="0.25">
      <c r="A52" s="10" t="s">
        <v>117</v>
      </c>
      <c r="B52" s="19">
        <v>220743.64</v>
      </c>
      <c r="C52" s="25">
        <v>3111</v>
      </c>
      <c r="D52" s="10" t="s">
        <v>38</v>
      </c>
    </row>
    <row r="53" spans="1:9" x14ac:dyDescent="0.25">
      <c r="A53" s="10"/>
      <c r="B53" s="19">
        <v>449.47</v>
      </c>
      <c r="C53" s="25">
        <v>2312</v>
      </c>
      <c r="D53" s="10" t="s">
        <v>39</v>
      </c>
    </row>
    <row r="54" spans="1:9" x14ac:dyDescent="0.25">
      <c r="A54" s="10" t="s">
        <v>37</v>
      </c>
      <c r="B54" s="19">
        <v>36422.699999999997</v>
      </c>
      <c r="C54" s="25">
        <v>3132</v>
      </c>
      <c r="D54" s="10" t="s">
        <v>40</v>
      </c>
    </row>
    <row r="55" spans="1:9" x14ac:dyDescent="0.25">
      <c r="A55" s="10" t="s">
        <v>44</v>
      </c>
      <c r="B55" s="19">
        <v>716</v>
      </c>
      <c r="C55" s="25">
        <v>3211</v>
      </c>
      <c r="D55" s="10" t="s">
        <v>45</v>
      </c>
    </row>
    <row r="56" spans="1:9" x14ac:dyDescent="0.25">
      <c r="A56" s="10" t="s">
        <v>77</v>
      </c>
      <c r="B56" s="19">
        <v>4092.18</v>
      </c>
      <c r="C56" s="25">
        <v>3212</v>
      </c>
      <c r="D56" s="10" t="s">
        <v>41</v>
      </c>
    </row>
    <row r="57" spans="1:9" x14ac:dyDescent="0.25">
      <c r="A57" s="10" t="s">
        <v>78</v>
      </c>
      <c r="B57" s="19">
        <v>33.159999999999997</v>
      </c>
      <c r="C57" s="25">
        <v>3295</v>
      </c>
      <c r="D57" s="10" t="s">
        <v>78</v>
      </c>
    </row>
    <row r="58" spans="1:9" x14ac:dyDescent="0.25">
      <c r="A58" s="10" t="s">
        <v>99</v>
      </c>
      <c r="B58" s="19">
        <v>1037.53</v>
      </c>
      <c r="C58" s="25">
        <v>3291</v>
      </c>
      <c r="D58" s="10" t="s">
        <v>42</v>
      </c>
    </row>
    <row r="59" spans="1:9" ht="15.6" x14ac:dyDescent="0.25">
      <c r="A59" s="6" t="s">
        <v>24</v>
      </c>
      <c r="B59" s="11">
        <f>SUM(B52:B58)</f>
        <v>263494.68</v>
      </c>
      <c r="C59" s="25"/>
      <c r="D59" s="4"/>
    </row>
    <row r="60" spans="1:9" x14ac:dyDescent="0.25">
      <c r="B60" s="21"/>
      <c r="C60" s="23"/>
      <c r="D60"/>
    </row>
    <row r="61" spans="1:9" x14ac:dyDescent="0.25">
      <c r="A61" s="24"/>
      <c r="B61" s="21"/>
      <c r="C61" s="23"/>
      <c r="D61" s="24"/>
    </row>
    <row r="64" spans="1:9" s="17" customFormat="1" x14ac:dyDescent="0.25">
      <c r="A64" s="24" t="s">
        <v>58</v>
      </c>
      <c r="B64" s="56">
        <f>B59+D46+D39</f>
        <v>304998.66000000003</v>
      </c>
      <c r="C64" s="49"/>
      <c r="D64" s="24"/>
      <c r="F64" s="20"/>
      <c r="G64"/>
      <c r="H64"/>
      <c r="I64"/>
    </row>
    <row r="65" spans="1:9" s="17" customFormat="1" x14ac:dyDescent="0.25">
      <c r="A65"/>
      <c r="B65" s="2"/>
      <c r="C65"/>
      <c r="D65" s="3"/>
      <c r="F65"/>
      <c r="G65"/>
      <c r="H65"/>
      <c r="I65"/>
    </row>
    <row r="66" spans="1:9" s="17" customFormat="1" hidden="1" x14ac:dyDescent="0.25">
      <c r="A66" s="24" t="s">
        <v>68</v>
      </c>
      <c r="B66" s="21">
        <v>296716.02</v>
      </c>
      <c r="C66"/>
      <c r="D66" s="3"/>
      <c r="F66" s="20"/>
      <c r="G66"/>
      <c r="H66"/>
      <c r="I66"/>
    </row>
    <row r="67" spans="1:9" hidden="1" x14ac:dyDescent="0.25">
      <c r="A67" t="s">
        <v>69</v>
      </c>
      <c r="B67" s="21">
        <v>8191.17</v>
      </c>
    </row>
    <row r="68" spans="1:9" s="17" customFormat="1" hidden="1" x14ac:dyDescent="0.25">
      <c r="A68" t="s">
        <v>65</v>
      </c>
      <c r="B68" s="21">
        <v>-358</v>
      </c>
      <c r="C68" s="75" t="s">
        <v>70</v>
      </c>
      <c r="D68" s="21"/>
      <c r="F68"/>
      <c r="G68"/>
      <c r="H68"/>
      <c r="I68"/>
    </row>
    <row r="69" spans="1:9" s="17" customFormat="1" hidden="1" x14ac:dyDescent="0.25">
      <c r="A69" t="s">
        <v>66</v>
      </c>
      <c r="B69" s="21"/>
      <c r="C69" s="75"/>
      <c r="D69" s="21"/>
      <c r="F69"/>
      <c r="G69"/>
      <c r="H69"/>
      <c r="I69"/>
    </row>
    <row r="70" spans="1:9" hidden="1" x14ac:dyDescent="0.25">
      <c r="A70" s="24"/>
      <c r="B70" s="56">
        <f>SUM(B66:B69)</f>
        <v>304549.19</v>
      </c>
    </row>
    <row r="71" spans="1:9" hidden="1" x14ac:dyDescent="0.25">
      <c r="A71" s="24" t="s">
        <v>64</v>
      </c>
      <c r="B71" s="21">
        <v>304298.33</v>
      </c>
    </row>
    <row r="72" spans="1:9" hidden="1" x14ac:dyDescent="0.25">
      <c r="A72" s="24" t="s">
        <v>67</v>
      </c>
      <c r="B72" s="21">
        <v>-449.47</v>
      </c>
    </row>
    <row r="73" spans="1:9" hidden="1" x14ac:dyDescent="0.25">
      <c r="A73" s="24" t="s">
        <v>76</v>
      </c>
      <c r="B73" s="21">
        <v>-313.13</v>
      </c>
    </row>
    <row r="74" spans="1:9" hidden="1" x14ac:dyDescent="0.25">
      <c r="A74" t="s">
        <v>66</v>
      </c>
      <c r="B74" s="21">
        <v>1013.46</v>
      </c>
    </row>
    <row r="75" spans="1:9" hidden="1" x14ac:dyDescent="0.25">
      <c r="A75" s="24"/>
      <c r="B75" s="56">
        <f>SUM(B71:B74)</f>
        <v>304549.19000000006</v>
      </c>
      <c r="C75" s="57"/>
      <c r="D75" s="57"/>
    </row>
    <row r="76" spans="1:9" hidden="1" x14ac:dyDescent="0.25">
      <c r="B76" s="56">
        <f>B64-B75</f>
        <v>449.46999999997206</v>
      </c>
      <c r="C76" s="21" t="s">
        <v>79</v>
      </c>
    </row>
    <row r="77" spans="1:9" hidden="1" x14ac:dyDescent="0.25">
      <c r="C77" s="21"/>
    </row>
    <row r="78" spans="1:9" hidden="1" x14ac:dyDescent="0.25">
      <c r="C78" s="21"/>
    </row>
    <row r="79" spans="1:9" hidden="1" x14ac:dyDescent="0.25">
      <c r="C79" s="56"/>
    </row>
    <row r="80" spans="1:9" x14ac:dyDescent="0.25">
      <c r="C80" s="20"/>
    </row>
    <row r="81" ht="11.4" customHeight="1" x14ac:dyDescent="0.25"/>
  </sheetData>
  <mergeCells count="1">
    <mergeCell ref="C68:C6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AC86-5560-48E6-9ABC-5E514F5AE5E3}">
  <dimension ref="A1:I89"/>
  <sheetViews>
    <sheetView topLeftCell="A19" zoomScaleNormal="100" workbookViewId="0">
      <selection activeCell="A36" sqref="A36:XFD36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167</v>
      </c>
      <c r="B6" s="5">
        <v>30716520726</v>
      </c>
      <c r="C6" s="4" t="s">
        <v>22</v>
      </c>
      <c r="D6" s="18">
        <v>140</v>
      </c>
      <c r="E6" s="15">
        <v>3231</v>
      </c>
      <c r="F6" s="12" t="s">
        <v>25</v>
      </c>
    </row>
    <row r="7" spans="1:6" x14ac:dyDescent="0.25">
      <c r="A7" s="4" t="s">
        <v>55</v>
      </c>
      <c r="B7" s="5">
        <v>52277663197</v>
      </c>
      <c r="C7" s="4" t="s">
        <v>22</v>
      </c>
      <c r="D7" s="18">
        <v>1453.41</v>
      </c>
      <c r="E7" s="15">
        <v>3235</v>
      </c>
      <c r="F7" s="12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14219.81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102</v>
      </c>
      <c r="B12" s="5">
        <v>11578972258</v>
      </c>
      <c r="C12" s="10" t="s">
        <v>22</v>
      </c>
      <c r="D12" s="18">
        <v>4628.8</v>
      </c>
      <c r="E12" s="14">
        <v>3211</v>
      </c>
      <c r="F12" s="14" t="s">
        <v>28</v>
      </c>
    </row>
    <row r="13" spans="1:6" x14ac:dyDescent="0.25">
      <c r="A13" s="4"/>
      <c r="B13" s="5"/>
      <c r="C13" s="10"/>
      <c r="D13" s="18">
        <v>661.18</v>
      </c>
      <c r="E13" s="14">
        <v>3241</v>
      </c>
      <c r="F13" s="14" t="s">
        <v>169</v>
      </c>
    </row>
    <row r="14" spans="1:6" ht="30" x14ac:dyDescent="0.25">
      <c r="A14" s="4" t="s">
        <v>174</v>
      </c>
      <c r="B14" s="5"/>
      <c r="C14" s="69" t="s">
        <v>175</v>
      </c>
      <c r="D14" s="52">
        <v>119.01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225.66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37.32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30" x14ac:dyDescent="0.25">
      <c r="A18" s="4" t="s">
        <v>57</v>
      </c>
      <c r="B18" s="5">
        <v>75508100288</v>
      </c>
      <c r="C18" s="4" t="s">
        <v>22</v>
      </c>
      <c r="D18" s="18">
        <v>4950</v>
      </c>
      <c r="E18" s="15">
        <v>3213</v>
      </c>
      <c r="F18" s="12" t="s">
        <v>47</v>
      </c>
    </row>
    <row r="19" spans="1:7" ht="15" customHeight="1" x14ac:dyDescent="0.25">
      <c r="A19" s="4" t="s">
        <v>85</v>
      </c>
      <c r="B19" s="5">
        <v>80572192786</v>
      </c>
      <c r="C19" s="4" t="s">
        <v>22</v>
      </c>
      <c r="D19" s="18">
        <v>94.24</v>
      </c>
      <c r="E19" s="15">
        <v>3212</v>
      </c>
      <c r="F19" s="12" t="s">
        <v>31</v>
      </c>
    </row>
    <row r="20" spans="1:7" ht="15" customHeight="1" x14ac:dyDescent="0.25">
      <c r="A20" s="4" t="s">
        <v>106</v>
      </c>
      <c r="B20" s="5">
        <v>27759560625</v>
      </c>
      <c r="C20" s="4" t="s">
        <v>22</v>
      </c>
      <c r="D20" s="18">
        <v>464.25</v>
      </c>
      <c r="E20" s="15">
        <v>3223</v>
      </c>
      <c r="F20" s="12" t="s">
        <v>107</v>
      </c>
    </row>
    <row r="21" spans="1:7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254.12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86.64</v>
      </c>
      <c r="E24" s="14">
        <v>3221</v>
      </c>
      <c r="F24" s="14" t="s">
        <v>173</v>
      </c>
    </row>
    <row r="25" spans="1:7" x14ac:dyDescent="0.25">
      <c r="A25" s="4"/>
      <c r="B25" s="5"/>
      <c r="C25" s="4"/>
      <c r="D25" s="18">
        <v>951.1</v>
      </c>
      <c r="E25" s="14">
        <v>3293</v>
      </c>
      <c r="F25" s="14" t="s">
        <v>46</v>
      </c>
    </row>
    <row r="26" spans="1:7" x14ac:dyDescent="0.25">
      <c r="A26" s="4" t="s">
        <v>52</v>
      </c>
      <c r="B26" s="5">
        <v>83795461036</v>
      </c>
      <c r="C26" s="4" t="s">
        <v>22</v>
      </c>
      <c r="D26" s="18">
        <v>644</v>
      </c>
      <c r="E26" s="14">
        <v>3293</v>
      </c>
      <c r="F26" s="14" t="s">
        <v>46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195</v>
      </c>
      <c r="B28" s="5">
        <v>29005509482</v>
      </c>
      <c r="C28" s="4" t="s">
        <v>22</v>
      </c>
      <c r="D28" s="19">
        <v>267.57</v>
      </c>
      <c r="E28" s="16">
        <v>3221</v>
      </c>
      <c r="F28" s="12" t="s">
        <v>173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352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320.43</v>
      </c>
      <c r="E30" s="46">
        <v>3231</v>
      </c>
      <c r="F30" s="46" t="s">
        <v>25</v>
      </c>
      <c r="G30" s="47"/>
    </row>
    <row r="31" spans="1:7" x14ac:dyDescent="0.25">
      <c r="A31" s="4" t="s">
        <v>94</v>
      </c>
      <c r="B31" s="5">
        <v>80885983918</v>
      </c>
      <c r="C31" s="45" t="s">
        <v>22</v>
      </c>
      <c r="D31" s="18">
        <v>45.2</v>
      </c>
      <c r="E31" s="16">
        <v>3221</v>
      </c>
      <c r="F31" s="12" t="s">
        <v>173</v>
      </c>
    </row>
    <row r="32" spans="1:7" x14ac:dyDescent="0.25">
      <c r="A32" s="4"/>
      <c r="B32" s="5"/>
      <c r="C32" s="45"/>
      <c r="D32" s="18">
        <v>155</v>
      </c>
      <c r="E32" s="16">
        <v>3213</v>
      </c>
      <c r="F32" s="12" t="s">
        <v>47</v>
      </c>
    </row>
    <row r="33" spans="1:9" ht="30" x14ac:dyDescent="0.25">
      <c r="A33" s="4" t="s">
        <v>196</v>
      </c>
      <c r="B33" s="5">
        <v>40073428557</v>
      </c>
      <c r="C33" s="45" t="s">
        <v>22</v>
      </c>
      <c r="D33" s="18">
        <v>1647.8</v>
      </c>
      <c r="E33" s="16">
        <v>3235</v>
      </c>
      <c r="F33" s="12" t="s">
        <v>32</v>
      </c>
    </row>
    <row r="34" spans="1:9" x14ac:dyDescent="0.25">
      <c r="A34" s="4" t="s">
        <v>197</v>
      </c>
      <c r="B34" s="5"/>
      <c r="C34" s="45" t="s">
        <v>198</v>
      </c>
      <c r="D34" s="18">
        <v>840</v>
      </c>
      <c r="E34" s="16">
        <v>3211</v>
      </c>
      <c r="F34" s="12" t="s">
        <v>28</v>
      </c>
    </row>
    <row r="35" spans="1:9" ht="30" x14ac:dyDescent="0.25">
      <c r="A35" s="4"/>
      <c r="B35" s="5"/>
      <c r="C35" s="45"/>
      <c r="D35" s="18">
        <v>839.99</v>
      </c>
      <c r="E35" s="16">
        <v>3241</v>
      </c>
      <c r="F35" s="12" t="s">
        <v>169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x14ac:dyDescent="0.25">
      <c r="A37" s="4"/>
      <c r="B37" s="5"/>
      <c r="C37" s="10"/>
      <c r="D37" s="35"/>
      <c r="E37" s="16"/>
      <c r="F37" s="12"/>
    </row>
    <row r="38" spans="1:9" ht="15.6" x14ac:dyDescent="0.25">
      <c r="A38" s="6" t="s">
        <v>24</v>
      </c>
      <c r="B38" s="5"/>
      <c r="C38" s="4"/>
      <c r="D38" s="41">
        <f>SUM(D3:D37)</f>
        <v>48909.75</v>
      </c>
      <c r="E38" s="15"/>
      <c r="F38" s="4"/>
      <c r="G38" s="1"/>
      <c r="H38" s="20"/>
      <c r="I38" s="20"/>
    </row>
    <row r="39" spans="1:9" s="39" customFormat="1" x14ac:dyDescent="0.25">
      <c r="A39" s="34" t="s">
        <v>62</v>
      </c>
      <c r="B39" s="33"/>
      <c r="C39" s="32"/>
      <c r="D39" s="42">
        <v>1416.15</v>
      </c>
      <c r="E39" s="40">
        <v>3293</v>
      </c>
      <c r="F39" s="34" t="s">
        <v>46</v>
      </c>
    </row>
    <row r="40" spans="1:9" s="43" customFormat="1" ht="30" x14ac:dyDescent="0.25">
      <c r="A40" s="45" t="s">
        <v>201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SUM(D39:D40)</f>
        <v>1998.15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D38+D41</f>
        <v>50907.9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11051.25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34" t="s">
        <v>200</v>
      </c>
      <c r="B55" s="19">
        <v>231467.99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34"/>
      <c r="B56" s="19">
        <v>630.20000000000005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34" t="s">
        <v>37</v>
      </c>
      <c r="B57" s="19">
        <v>38192.239999999998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34" t="s">
        <v>199</v>
      </c>
      <c r="B58" s="19">
        <v>220.72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34" t="s">
        <v>44</v>
      </c>
      <c r="B59" s="19">
        <v>24104.34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34" t="s">
        <v>203</v>
      </c>
      <c r="B60" s="19">
        <v>3576.72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34" t="s">
        <v>202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34" t="s">
        <v>100</v>
      </c>
      <c r="B62" s="19">
        <v>471.4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299281.27999999997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361240.43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325778.89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34411.379999999997</v>
      </c>
    </row>
    <row r="72" spans="1:9" hidden="1" x14ac:dyDescent="0.25">
      <c r="B72" s="21"/>
    </row>
    <row r="73" spans="1:9" hidden="1" x14ac:dyDescent="0.25">
      <c r="B73" s="21"/>
    </row>
    <row r="74" spans="1:9" s="17" customFormat="1" hidden="1" x14ac:dyDescent="0.25">
      <c r="A74" t="s">
        <v>65</v>
      </c>
      <c r="B74" s="21"/>
      <c r="C74" s="75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5"/>
      <c r="D75" s="21"/>
      <c r="F75"/>
      <c r="G75"/>
      <c r="H75"/>
      <c r="I75"/>
    </row>
    <row r="76" spans="1:9" hidden="1" x14ac:dyDescent="0.25">
      <c r="A76" s="24"/>
      <c r="B76" s="56">
        <f>B70+B71-B72+B73</f>
        <v>360190.27</v>
      </c>
    </row>
    <row r="77" spans="1:9" hidden="1" x14ac:dyDescent="0.25">
      <c r="A77" s="24" t="s">
        <v>64</v>
      </c>
      <c r="B77" s="21">
        <v>356912.67</v>
      </c>
      <c r="C77" t="s">
        <v>151</v>
      </c>
    </row>
    <row r="78" spans="1:9" hidden="1" x14ac:dyDescent="0.25">
      <c r="A78" s="24" t="s">
        <v>67</v>
      </c>
      <c r="B78" s="21">
        <v>-630.20000000000005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3436.4</v>
      </c>
    </row>
    <row r="81" spans="1:9" hidden="1" x14ac:dyDescent="0.25">
      <c r="A81" s="24" t="s">
        <v>65</v>
      </c>
      <c r="B81" s="21">
        <v>471.4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360190.27</v>
      </c>
      <c r="C83" s="57"/>
      <c r="D83" s="57"/>
    </row>
    <row r="84" spans="1:9" ht="30" hidden="1" x14ac:dyDescent="0.25">
      <c r="B84" s="56">
        <f>B68-B83</f>
        <v>1050.1599999999744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9B73-EE97-4744-8149-2DC587E55BD7}">
  <dimension ref="A1:I87"/>
  <sheetViews>
    <sheetView topLeftCell="A21" zoomScaleNormal="100" workbookViewId="0">
      <selection activeCell="A33" sqref="A33:XFD33"/>
    </sheetView>
  </sheetViews>
  <sheetFormatPr defaultRowHeight="15" x14ac:dyDescent="0.25"/>
  <cols>
    <col min="1" max="1" width="39.36328125" customWidth="1"/>
    <col min="2" max="2" width="16.90625" style="2" customWidth="1"/>
    <col min="3" max="3" width="14.906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55</v>
      </c>
      <c r="B6" s="5">
        <v>52277663197</v>
      </c>
      <c r="C6" s="4" t="s">
        <v>22</v>
      </c>
      <c r="D6" s="18">
        <v>1453.41</v>
      </c>
      <c r="E6" s="15">
        <v>3235</v>
      </c>
      <c r="F6" s="12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750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14063.56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4015.54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4.4800000000000004</v>
      </c>
      <c r="E12" s="15">
        <v>3299</v>
      </c>
      <c r="F12" s="12" t="s">
        <v>35</v>
      </c>
    </row>
    <row r="13" spans="1:6" x14ac:dyDescent="0.25">
      <c r="A13" s="4" t="s">
        <v>204</v>
      </c>
      <c r="B13" s="5"/>
      <c r="C13" s="4" t="s">
        <v>198</v>
      </c>
      <c r="D13" s="18">
        <v>550</v>
      </c>
      <c r="E13" s="15">
        <v>3235</v>
      </c>
      <c r="F13" s="12" t="s">
        <v>32</v>
      </c>
    </row>
    <row r="14" spans="1:6" x14ac:dyDescent="0.25">
      <c r="A14" s="4"/>
      <c r="B14" s="5"/>
      <c r="C14" s="4"/>
      <c r="D14" s="18">
        <v>1965</v>
      </c>
      <c r="E14" s="15">
        <v>3293</v>
      </c>
      <c r="F14" s="12" t="s">
        <v>46</v>
      </c>
    </row>
    <row r="15" spans="1:6" x14ac:dyDescent="0.25">
      <c r="A15" s="4" t="s">
        <v>105</v>
      </c>
      <c r="B15" s="5">
        <v>87311810356</v>
      </c>
      <c r="C15" s="4" t="s">
        <v>22</v>
      </c>
      <c r="D15" s="18">
        <v>47.01</v>
      </c>
      <c r="E15" s="15">
        <v>3231</v>
      </c>
      <c r="F15" s="12" t="s">
        <v>25</v>
      </c>
    </row>
    <row r="16" spans="1:6" ht="15" customHeight="1" x14ac:dyDescent="0.25">
      <c r="A16" s="4" t="s">
        <v>10</v>
      </c>
      <c r="B16" s="5">
        <v>68419124305</v>
      </c>
      <c r="C16" s="4" t="s">
        <v>22</v>
      </c>
      <c r="D16" s="18">
        <v>31.86</v>
      </c>
      <c r="E16" s="15">
        <v>3295</v>
      </c>
      <c r="F16" s="12" t="s">
        <v>74</v>
      </c>
    </row>
    <row r="17" spans="1:7" x14ac:dyDescent="0.25">
      <c r="A17" s="4" t="s">
        <v>123</v>
      </c>
      <c r="B17" s="5">
        <v>90255354200</v>
      </c>
      <c r="C17" s="4" t="s">
        <v>22</v>
      </c>
      <c r="D17" s="18">
        <v>120</v>
      </c>
      <c r="E17" s="15">
        <v>3213</v>
      </c>
      <c r="F17" s="12" t="s">
        <v>47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299.5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139</v>
      </c>
      <c r="B22" s="5">
        <v>50467974870</v>
      </c>
      <c r="C22" s="4" t="s">
        <v>90</v>
      </c>
      <c r="D22" s="18">
        <v>992.06</v>
      </c>
      <c r="E22" s="14">
        <v>3221</v>
      </c>
      <c r="F22" s="14" t="s">
        <v>173</v>
      </c>
    </row>
    <row r="23" spans="1:7" ht="17.399999999999999" customHeight="1" x14ac:dyDescent="0.25">
      <c r="A23" s="4" t="s">
        <v>178</v>
      </c>
      <c r="B23" s="5">
        <v>28495895537</v>
      </c>
      <c r="C23" s="4" t="s">
        <v>22</v>
      </c>
      <c r="D23" s="18">
        <v>2230.73</v>
      </c>
      <c r="E23" s="70">
        <v>3211</v>
      </c>
      <c r="F23" s="70" t="s">
        <v>28</v>
      </c>
    </row>
    <row r="24" spans="1:7" x14ac:dyDescent="0.25">
      <c r="A24" s="4"/>
      <c r="B24" s="5"/>
      <c r="C24" s="4"/>
      <c r="D24" s="18">
        <v>82.05</v>
      </c>
      <c r="E24" s="14">
        <v>3293</v>
      </c>
      <c r="F24" s="14" t="s">
        <v>46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8">
        <v>388.59</v>
      </c>
      <c r="E25" s="14">
        <v>3293</v>
      </c>
      <c r="F25" s="14" t="s">
        <v>46</v>
      </c>
    </row>
    <row r="26" spans="1:7" x14ac:dyDescent="0.25">
      <c r="A26" s="4" t="s">
        <v>205</v>
      </c>
      <c r="B26" s="5"/>
      <c r="C26" s="4" t="s">
        <v>198</v>
      </c>
      <c r="D26" s="18">
        <v>180</v>
      </c>
      <c r="E26" s="14">
        <v>3239</v>
      </c>
      <c r="F26" s="14" t="s">
        <v>30</v>
      </c>
    </row>
    <row r="27" spans="1:7" x14ac:dyDescent="0.25">
      <c r="A27" s="4"/>
      <c r="B27" s="5"/>
      <c r="C27" s="4"/>
      <c r="D27" s="18">
        <v>229.5</v>
      </c>
      <c r="E27" s="14">
        <v>3233</v>
      </c>
      <c r="F27" s="14" t="s">
        <v>127</v>
      </c>
    </row>
    <row r="28" spans="1:7" x14ac:dyDescent="0.25">
      <c r="A28" s="4" t="s">
        <v>206</v>
      </c>
      <c r="B28" s="5"/>
      <c r="C28" s="5" t="s">
        <v>207</v>
      </c>
      <c r="D28" s="18">
        <v>2413.9499999999998</v>
      </c>
      <c r="E28" s="14">
        <v>3213</v>
      </c>
      <c r="F28" s="14" t="s">
        <v>47</v>
      </c>
    </row>
    <row r="29" spans="1:7" x14ac:dyDescent="0.25">
      <c r="A29" s="4" t="s">
        <v>9</v>
      </c>
      <c r="B29" s="5">
        <v>20142998436</v>
      </c>
      <c r="C29" s="4" t="s">
        <v>22</v>
      </c>
      <c r="D29" s="19">
        <v>822.5</v>
      </c>
      <c r="E29" s="16">
        <v>3232</v>
      </c>
      <c r="F29" s="12" t="s">
        <v>33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304.77999999999997</v>
      </c>
      <c r="E30" s="46">
        <v>3231</v>
      </c>
      <c r="F30" s="46" t="s">
        <v>25</v>
      </c>
      <c r="G30" s="47"/>
    </row>
    <row r="31" spans="1:7" x14ac:dyDescent="0.25">
      <c r="A31" s="4" t="s">
        <v>94</v>
      </c>
      <c r="B31" s="5">
        <v>80885983918</v>
      </c>
      <c r="C31" s="45" t="s">
        <v>22</v>
      </c>
      <c r="D31" s="18">
        <v>90.4</v>
      </c>
      <c r="E31" s="16">
        <v>3221</v>
      </c>
      <c r="F31" s="12" t="s">
        <v>173</v>
      </c>
    </row>
    <row r="32" spans="1:7" x14ac:dyDescent="0.25">
      <c r="A32" s="4"/>
      <c r="B32" s="5"/>
      <c r="C32" s="45"/>
      <c r="D32" s="18">
        <v>310</v>
      </c>
      <c r="E32" s="16">
        <v>3213</v>
      </c>
      <c r="F32" s="12" t="s">
        <v>47</v>
      </c>
    </row>
    <row r="33" spans="1:9" x14ac:dyDescent="0.25">
      <c r="A33" s="4" t="s">
        <v>197</v>
      </c>
      <c r="B33" s="5"/>
      <c r="C33" s="45" t="s">
        <v>198</v>
      </c>
      <c r="D33" s="18">
        <v>560</v>
      </c>
      <c r="E33" s="16">
        <v>3211</v>
      </c>
      <c r="F33" s="12" t="s">
        <v>28</v>
      </c>
    </row>
    <row r="34" spans="1:9" ht="30" x14ac:dyDescent="0.25">
      <c r="A34" s="4" t="s">
        <v>208</v>
      </c>
      <c r="B34" s="5">
        <v>45601504151</v>
      </c>
      <c r="C34" s="61" t="s">
        <v>22</v>
      </c>
      <c r="D34" s="36">
        <v>375</v>
      </c>
      <c r="E34" s="71">
        <v>3213</v>
      </c>
      <c r="F34" s="12" t="s">
        <v>47</v>
      </c>
    </row>
    <row r="35" spans="1:9" x14ac:dyDescent="0.25">
      <c r="A35" s="4"/>
      <c r="B35" s="5"/>
      <c r="C35" s="10"/>
      <c r="D35" s="35"/>
      <c r="E35" s="16"/>
      <c r="F35" s="12"/>
    </row>
    <row r="36" spans="1:9" ht="15.6" x14ac:dyDescent="0.25">
      <c r="A36" s="6" t="s">
        <v>24</v>
      </c>
      <c r="B36" s="5"/>
      <c r="C36" s="4"/>
      <c r="D36" s="41">
        <f>SUM(D3:D35)</f>
        <v>46378.06</v>
      </c>
      <c r="E36" s="15"/>
      <c r="F36" s="4"/>
      <c r="G36" s="1"/>
      <c r="H36" s="20"/>
      <c r="I36" s="20"/>
    </row>
    <row r="37" spans="1:9" s="39" customFormat="1" x14ac:dyDescent="0.25">
      <c r="A37" s="34"/>
      <c r="B37" s="33"/>
      <c r="C37" s="32"/>
      <c r="D37" s="42"/>
      <c r="E37" s="40"/>
      <c r="F37" s="34"/>
    </row>
    <row r="38" spans="1:9" s="43" customFormat="1" ht="30" x14ac:dyDescent="0.25">
      <c r="A38" s="45" t="s">
        <v>210</v>
      </c>
      <c r="B38" s="44"/>
      <c r="C38" s="45" t="s">
        <v>22</v>
      </c>
      <c r="D38" s="72">
        <v>582</v>
      </c>
      <c r="E38" s="37">
        <v>3295</v>
      </c>
      <c r="F38" s="38" t="s">
        <v>43</v>
      </c>
    </row>
    <row r="39" spans="1:9" ht="15.6" x14ac:dyDescent="0.25">
      <c r="A39" s="6" t="s">
        <v>24</v>
      </c>
      <c r="B39" s="5"/>
      <c r="C39" s="4"/>
      <c r="D39" s="41">
        <f>SUM(D37:D38)</f>
        <v>582</v>
      </c>
      <c r="E39" s="40"/>
      <c r="F39" s="4"/>
    </row>
    <row r="40" spans="1:9" ht="15.6" x14ac:dyDescent="0.25">
      <c r="A40" s="27" t="s">
        <v>53</v>
      </c>
      <c r="B40" s="28"/>
      <c r="C40" s="29"/>
      <c r="D40" s="30">
        <f>D36+D39</f>
        <v>46960.06</v>
      </c>
      <c r="E40" s="31"/>
      <c r="F40" s="29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6" t="s">
        <v>49</v>
      </c>
      <c r="I45" s="20"/>
    </row>
    <row r="46" spans="1:9" ht="15.6" x14ac:dyDescent="0.25">
      <c r="A46" s="6" t="s">
        <v>36</v>
      </c>
      <c r="B46" s="7"/>
      <c r="C46" s="6"/>
      <c r="D46" s="8" t="s">
        <v>19</v>
      </c>
      <c r="E46" s="9" t="s">
        <v>20</v>
      </c>
      <c r="F46" s="9" t="s">
        <v>21</v>
      </c>
    </row>
    <row r="47" spans="1:9" x14ac:dyDescent="0.25">
      <c r="A47" s="4" t="s">
        <v>190</v>
      </c>
      <c r="B47" s="5"/>
      <c r="C47" s="4"/>
      <c r="D47" s="73">
        <v>7367.5</v>
      </c>
      <c r="E47" s="15">
        <v>3237</v>
      </c>
      <c r="F47" s="4" t="s">
        <v>191</v>
      </c>
    </row>
    <row r="48" spans="1:9" ht="15.6" x14ac:dyDescent="0.25">
      <c r="A48" s="6" t="s">
        <v>24</v>
      </c>
      <c r="B48" s="5"/>
      <c r="C48" s="4"/>
      <c r="D48" s="64"/>
      <c r="E48" s="15"/>
      <c r="F48" s="4"/>
    </row>
    <row r="51" spans="1:9" s="17" customFormat="1" ht="31.2" x14ac:dyDescent="0.25">
      <c r="A51" s="26" t="s">
        <v>50</v>
      </c>
      <c r="B51" s="2"/>
      <c r="C51"/>
      <c r="D51" s="3"/>
      <c r="F51"/>
      <c r="G51"/>
      <c r="H51"/>
      <c r="I51"/>
    </row>
    <row r="52" spans="1:9" s="17" customFormat="1" ht="15.6" x14ac:dyDescent="0.25">
      <c r="A52" s="6" t="s">
        <v>36</v>
      </c>
      <c r="B52" s="22" t="s">
        <v>19</v>
      </c>
      <c r="C52" s="9" t="s">
        <v>20</v>
      </c>
      <c r="D52" s="9" t="s">
        <v>21</v>
      </c>
      <c r="F52"/>
      <c r="G52"/>
      <c r="H52"/>
      <c r="I52"/>
    </row>
    <row r="53" spans="1:9" s="17" customFormat="1" x14ac:dyDescent="0.25">
      <c r="A53" s="34" t="s">
        <v>209</v>
      </c>
      <c r="B53" s="73">
        <v>230159.99</v>
      </c>
      <c r="C53" s="25">
        <v>3111</v>
      </c>
      <c r="D53" s="10" t="s">
        <v>38</v>
      </c>
      <c r="F53"/>
      <c r="G53"/>
      <c r="H53"/>
      <c r="I53"/>
    </row>
    <row r="54" spans="1:9" s="17" customFormat="1" x14ac:dyDescent="0.25">
      <c r="A54" s="34"/>
      <c r="B54" s="73">
        <v>1055.68</v>
      </c>
      <c r="C54" s="25">
        <v>2312</v>
      </c>
      <c r="D54" s="10" t="s">
        <v>39</v>
      </c>
      <c r="F54"/>
      <c r="G54"/>
      <c r="H54"/>
      <c r="I54"/>
    </row>
    <row r="55" spans="1:9" s="17" customFormat="1" x14ac:dyDescent="0.25">
      <c r="A55" s="34" t="s">
        <v>37</v>
      </c>
      <c r="B55" s="73">
        <v>37976.43</v>
      </c>
      <c r="C55" s="25">
        <v>3132</v>
      </c>
      <c r="D55" s="10" t="s">
        <v>40</v>
      </c>
      <c r="F55"/>
      <c r="G55"/>
      <c r="H55"/>
      <c r="I55"/>
    </row>
    <row r="56" spans="1:9" s="17" customFormat="1" x14ac:dyDescent="0.25">
      <c r="A56" s="34" t="s">
        <v>199</v>
      </c>
      <c r="B56" s="73">
        <v>1369.5</v>
      </c>
      <c r="C56" s="25">
        <v>3121</v>
      </c>
      <c r="D56" s="10" t="s">
        <v>120</v>
      </c>
      <c r="F56"/>
      <c r="G56"/>
      <c r="H56"/>
      <c r="I56"/>
    </row>
    <row r="57" spans="1:9" s="17" customFormat="1" x14ac:dyDescent="0.25">
      <c r="A57" s="34" t="s">
        <v>44</v>
      </c>
      <c r="B57" s="73">
        <v>9382.0499999999993</v>
      </c>
      <c r="C57" s="25">
        <v>3211</v>
      </c>
      <c r="D57" s="10" t="s">
        <v>45</v>
      </c>
      <c r="F57"/>
      <c r="G57"/>
      <c r="H57"/>
      <c r="I57"/>
    </row>
    <row r="58" spans="1:9" s="17" customFormat="1" x14ac:dyDescent="0.25">
      <c r="A58" s="34" t="s">
        <v>212</v>
      </c>
      <c r="B58" s="73">
        <v>3972.91</v>
      </c>
      <c r="C58" s="25">
        <v>3212</v>
      </c>
      <c r="D58" s="10" t="s">
        <v>41</v>
      </c>
      <c r="F58"/>
      <c r="G58"/>
      <c r="H58"/>
      <c r="I58"/>
    </row>
    <row r="59" spans="1:9" s="17" customFormat="1" x14ac:dyDescent="0.25">
      <c r="A59" s="34" t="s">
        <v>211</v>
      </c>
      <c r="B59" s="73">
        <v>617.66999999999996</v>
      </c>
      <c r="C59" s="25">
        <v>3291</v>
      </c>
      <c r="D59" s="10" t="s">
        <v>42</v>
      </c>
      <c r="F59"/>
      <c r="G59"/>
      <c r="H59"/>
      <c r="I59"/>
    </row>
    <row r="60" spans="1:9" s="17" customFormat="1" x14ac:dyDescent="0.25">
      <c r="A60" s="34" t="s">
        <v>100</v>
      </c>
      <c r="B60" s="19">
        <v>382.26</v>
      </c>
      <c r="C60" s="25">
        <v>123</v>
      </c>
      <c r="D60" s="10"/>
      <c r="F60"/>
      <c r="G60"/>
      <c r="H60"/>
      <c r="I60"/>
    </row>
    <row r="61" spans="1:9" s="17" customFormat="1" ht="15.6" x14ac:dyDescent="0.25">
      <c r="A61" s="6" t="s">
        <v>24</v>
      </c>
      <c r="B61" s="11">
        <f>SUM(B53:B60)</f>
        <v>284916.48999999993</v>
      </c>
      <c r="C61" s="25"/>
      <c r="D61" s="4"/>
      <c r="F61"/>
      <c r="G61"/>
      <c r="H61"/>
      <c r="I61"/>
    </row>
    <row r="62" spans="1:9" s="17" customFormat="1" x14ac:dyDescent="0.25">
      <c r="A62"/>
      <c r="B62" s="21"/>
      <c r="C62" s="23"/>
      <c r="D62"/>
      <c r="F62"/>
      <c r="G62"/>
      <c r="H62"/>
      <c r="I62"/>
    </row>
    <row r="63" spans="1:9" s="17" customFormat="1" x14ac:dyDescent="0.25">
      <c r="A63" s="24"/>
      <c r="B63" s="21"/>
      <c r="C63" s="23"/>
      <c r="D63" s="24"/>
      <c r="F63"/>
      <c r="G63"/>
      <c r="H63"/>
      <c r="I63"/>
    </row>
    <row r="66" spans="1:9" s="17" customFormat="1" x14ac:dyDescent="0.25">
      <c r="A66" s="24" t="s">
        <v>58</v>
      </c>
      <c r="B66" s="56">
        <f>B61+D47+D40</f>
        <v>339244.04999999993</v>
      </c>
      <c r="C66" s="49"/>
      <c r="D66" s="24"/>
      <c r="F66" s="20"/>
      <c r="G66"/>
      <c r="H66"/>
      <c r="I66"/>
    </row>
    <row r="67" spans="1:9" s="17" customFormat="1" x14ac:dyDescent="0.25">
      <c r="A67"/>
      <c r="B67" s="2"/>
      <c r="C67"/>
      <c r="D67" s="3"/>
      <c r="F67"/>
      <c r="G67"/>
      <c r="H67"/>
      <c r="I67"/>
    </row>
    <row r="68" spans="1:9" s="17" customFormat="1" hidden="1" x14ac:dyDescent="0.25">
      <c r="A68" s="24" t="s">
        <v>68</v>
      </c>
      <c r="B68" s="21">
        <v>319668.71000000002</v>
      </c>
      <c r="C68"/>
      <c r="D68" s="3"/>
      <c r="F68" s="20"/>
      <c r="G68"/>
      <c r="H68"/>
      <c r="I68"/>
    </row>
    <row r="69" spans="1:9" hidden="1" x14ac:dyDescent="0.25">
      <c r="A69" t="s">
        <v>69</v>
      </c>
      <c r="B69" s="21">
        <v>20230.14</v>
      </c>
    </row>
    <row r="70" spans="1:9" hidden="1" x14ac:dyDescent="0.25">
      <c r="B70" s="21"/>
    </row>
    <row r="71" spans="1:9" hidden="1" x14ac:dyDescent="0.25">
      <c r="B71" s="21"/>
    </row>
    <row r="72" spans="1:9" s="17" customFormat="1" hidden="1" x14ac:dyDescent="0.25">
      <c r="A72" t="s">
        <v>65</v>
      </c>
      <c r="B72" s="21"/>
      <c r="C72" s="75" t="s">
        <v>70</v>
      </c>
      <c r="D72" s="21"/>
      <c r="F72"/>
      <c r="G72"/>
      <c r="H72"/>
      <c r="I72"/>
    </row>
    <row r="73" spans="1:9" s="17" customFormat="1" hidden="1" x14ac:dyDescent="0.25">
      <c r="A73" t="s">
        <v>66</v>
      </c>
      <c r="B73" s="21"/>
      <c r="C73" s="75"/>
      <c r="D73" s="21"/>
      <c r="F73"/>
      <c r="G73"/>
      <c r="H73"/>
      <c r="I73"/>
    </row>
    <row r="74" spans="1:9" hidden="1" x14ac:dyDescent="0.25">
      <c r="A74" s="24"/>
      <c r="B74" s="56">
        <f>B68+B69-B70+B71</f>
        <v>339898.85000000003</v>
      </c>
    </row>
    <row r="75" spans="1:9" hidden="1" x14ac:dyDescent="0.25">
      <c r="A75" s="24" t="s">
        <v>64</v>
      </c>
      <c r="B75" s="21">
        <v>338923.89</v>
      </c>
      <c r="C75" t="s">
        <v>151</v>
      </c>
    </row>
    <row r="76" spans="1:9" hidden="1" x14ac:dyDescent="0.25">
      <c r="A76" s="24" t="s">
        <v>67</v>
      </c>
      <c r="B76" s="21">
        <v>-1055.68</v>
      </c>
    </row>
    <row r="77" spans="1:9" hidden="1" x14ac:dyDescent="0.25">
      <c r="A77" s="24" t="s">
        <v>76</v>
      </c>
      <c r="B77" s="21"/>
    </row>
    <row r="78" spans="1:9" hidden="1" x14ac:dyDescent="0.25">
      <c r="A78" t="s">
        <v>66</v>
      </c>
      <c r="B78" s="21">
        <v>2412.9</v>
      </c>
    </row>
    <row r="79" spans="1:9" hidden="1" x14ac:dyDescent="0.25">
      <c r="A79" s="24" t="s">
        <v>65</v>
      </c>
      <c r="B79" s="21">
        <v>-382.26</v>
      </c>
    </row>
    <row r="80" spans="1:9" hidden="1" x14ac:dyDescent="0.25">
      <c r="A80" s="24" t="s">
        <v>166</v>
      </c>
      <c r="B80" s="21"/>
    </row>
    <row r="81" spans="1:9" hidden="1" x14ac:dyDescent="0.25">
      <c r="A81" s="24"/>
      <c r="B81" s="56">
        <f>SUM(B75:B80)</f>
        <v>339898.85000000003</v>
      </c>
      <c r="C81" s="57"/>
      <c r="D81" s="57"/>
    </row>
    <row r="82" spans="1:9" hidden="1" x14ac:dyDescent="0.25">
      <c r="B82" s="56">
        <f>B66-B81</f>
        <v>-654.80000000010477</v>
      </c>
      <c r="C82" s="21" t="s">
        <v>122</v>
      </c>
    </row>
    <row r="83" spans="1:9" hidden="1" x14ac:dyDescent="0.25">
      <c r="C83" s="21"/>
    </row>
    <row r="84" spans="1:9" hidden="1" x14ac:dyDescent="0.25">
      <c r="B84" s="1">
        <f>B81-B74</f>
        <v>0</v>
      </c>
      <c r="C84" s="21"/>
    </row>
    <row r="85" spans="1:9" s="3" customFormat="1" hidden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2:C7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B0DF-30A7-4ADA-AB24-8D00DA1C3CF7}">
  <dimension ref="A1:I96"/>
  <sheetViews>
    <sheetView tabSelected="1" zoomScale="60" zoomScaleNormal="60" workbookViewId="0">
      <selection activeCell="A77" sqref="A77:XFD94"/>
    </sheetView>
  </sheetViews>
  <sheetFormatPr defaultRowHeight="15" x14ac:dyDescent="0.25"/>
  <cols>
    <col min="1" max="1" width="40.453125" customWidth="1"/>
    <col min="2" max="2" width="16.90625" style="2" customWidth="1"/>
    <col min="3" max="3" width="14.906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55</v>
      </c>
      <c r="B6" s="5">
        <v>52277663197</v>
      </c>
      <c r="C6" s="4" t="s">
        <v>22</v>
      </c>
      <c r="D6" s="18">
        <v>1453.41</v>
      </c>
      <c r="E6" s="15">
        <v>3235</v>
      </c>
      <c r="F6" s="12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500</v>
      </c>
      <c r="E8" s="15">
        <v>3238</v>
      </c>
      <c r="F8" s="10" t="s">
        <v>26</v>
      </c>
    </row>
    <row r="9" spans="1:6" x14ac:dyDescent="0.25">
      <c r="A9" s="4"/>
      <c r="B9" s="5"/>
      <c r="C9" s="4"/>
      <c r="D9" s="18">
        <v>156.96</v>
      </c>
      <c r="E9" s="15">
        <v>3221</v>
      </c>
      <c r="F9" s="10" t="s">
        <v>173</v>
      </c>
    </row>
    <row r="10" spans="1:6" x14ac:dyDescent="0.25">
      <c r="A10" s="4" t="s">
        <v>213</v>
      </c>
      <c r="B10" s="5"/>
      <c r="C10" s="4" t="s">
        <v>214</v>
      </c>
      <c r="D10" s="18">
        <v>1300</v>
      </c>
      <c r="E10" s="15">
        <v>3213</v>
      </c>
      <c r="F10" s="10" t="s">
        <v>47</v>
      </c>
    </row>
    <row r="11" spans="1:6" x14ac:dyDescent="0.25">
      <c r="A11" s="4" t="s">
        <v>215</v>
      </c>
      <c r="B11" s="5">
        <v>80848401890</v>
      </c>
      <c r="C11" s="4" t="s">
        <v>22</v>
      </c>
      <c r="D11" s="18">
        <v>2720</v>
      </c>
      <c r="E11" s="15">
        <v>3236</v>
      </c>
      <c r="F11" s="10" t="s">
        <v>216</v>
      </c>
    </row>
    <row r="12" spans="1:6" x14ac:dyDescent="0.25">
      <c r="A12" s="4" t="s">
        <v>217</v>
      </c>
      <c r="B12" s="5"/>
      <c r="C12" s="4" t="s">
        <v>198</v>
      </c>
      <c r="D12" s="18">
        <v>200</v>
      </c>
      <c r="E12" s="15">
        <v>3237</v>
      </c>
      <c r="F12" s="10" t="s">
        <v>34</v>
      </c>
    </row>
    <row r="13" spans="1:6" x14ac:dyDescent="0.25">
      <c r="A13" s="4" t="s">
        <v>11</v>
      </c>
      <c r="B13" s="5">
        <v>48197173493</v>
      </c>
      <c r="C13" s="4" t="s">
        <v>22</v>
      </c>
      <c r="D13" s="18">
        <v>13901.06</v>
      </c>
      <c r="E13" s="15">
        <v>3235</v>
      </c>
      <c r="F13" s="4" t="s">
        <v>32</v>
      </c>
    </row>
    <row r="14" spans="1:6" x14ac:dyDescent="0.25">
      <c r="A14" s="4"/>
      <c r="B14" s="5"/>
      <c r="C14" s="4"/>
      <c r="D14" s="18">
        <v>7722.81</v>
      </c>
      <c r="E14" s="14">
        <v>3239</v>
      </c>
      <c r="F14" s="14" t="s">
        <v>30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3.79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102.6</v>
      </c>
      <c r="E16" s="15">
        <v>3231</v>
      </c>
      <c r="F16" s="12" t="s">
        <v>25</v>
      </c>
    </row>
    <row r="17" spans="1:6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6" x14ac:dyDescent="0.25">
      <c r="A18" s="4" t="s">
        <v>123</v>
      </c>
      <c r="B18" s="5">
        <v>90255354200</v>
      </c>
      <c r="C18" s="4" t="s">
        <v>22</v>
      </c>
      <c r="D18" s="18">
        <v>80</v>
      </c>
      <c r="E18" s="15">
        <v>3213</v>
      </c>
      <c r="F18" s="12" t="s">
        <v>47</v>
      </c>
    </row>
    <row r="19" spans="1:6" x14ac:dyDescent="0.25">
      <c r="A19" s="4" t="s">
        <v>147</v>
      </c>
      <c r="B19" s="5">
        <v>66859264899</v>
      </c>
      <c r="C19" s="4" t="s">
        <v>22</v>
      </c>
      <c r="D19" s="18">
        <v>4329</v>
      </c>
      <c r="E19" s="15">
        <v>3293</v>
      </c>
      <c r="F19" s="12" t="s">
        <v>46</v>
      </c>
    </row>
    <row r="20" spans="1:6" ht="15" customHeight="1" x14ac:dyDescent="0.25">
      <c r="A20" s="4" t="s">
        <v>85</v>
      </c>
      <c r="B20" s="5">
        <v>80572192786</v>
      </c>
      <c r="C20" s="4" t="s">
        <v>22</v>
      </c>
      <c r="D20" s="18">
        <v>188.48</v>
      </c>
      <c r="E20" s="15">
        <v>3212</v>
      </c>
      <c r="F20" s="12" t="s">
        <v>31</v>
      </c>
    </row>
    <row r="21" spans="1:6" ht="15" customHeight="1" x14ac:dyDescent="0.25">
      <c r="A21" s="4" t="s">
        <v>106</v>
      </c>
      <c r="B21" s="5">
        <v>27759560625</v>
      </c>
      <c r="C21" s="4" t="s">
        <v>22</v>
      </c>
      <c r="D21" s="18">
        <v>311.37</v>
      </c>
      <c r="E21" s="15">
        <v>3223</v>
      </c>
      <c r="F21" s="12" t="s">
        <v>107</v>
      </c>
    </row>
    <row r="22" spans="1:6" ht="15" customHeight="1" x14ac:dyDescent="0.25">
      <c r="A22" s="4" t="s">
        <v>86</v>
      </c>
      <c r="B22" s="5">
        <v>43150843424</v>
      </c>
      <c r="C22" s="4" t="s">
        <v>22</v>
      </c>
      <c r="D22" s="18">
        <v>701.25</v>
      </c>
      <c r="E22" s="15">
        <v>3213</v>
      </c>
      <c r="F22" s="12" t="s">
        <v>47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/>
      <c r="B24" s="5"/>
      <c r="C24" s="4"/>
      <c r="D24" s="19">
        <v>12500</v>
      </c>
      <c r="E24" s="14">
        <v>3237</v>
      </c>
      <c r="F24" s="14" t="s">
        <v>34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89</v>
      </c>
      <c r="B26" s="5">
        <v>34976993601</v>
      </c>
      <c r="C26" s="4" t="s">
        <v>90</v>
      </c>
      <c r="D26" s="18">
        <v>789.79</v>
      </c>
      <c r="E26" s="14">
        <v>3232</v>
      </c>
      <c r="F26" s="14" t="s">
        <v>33</v>
      </c>
    </row>
    <row r="27" spans="1:6" x14ac:dyDescent="0.25">
      <c r="A27" s="4" t="s">
        <v>139</v>
      </c>
      <c r="B27" s="5">
        <v>50467974870</v>
      </c>
      <c r="C27" s="4" t="s">
        <v>90</v>
      </c>
      <c r="D27" s="18">
        <v>4357.74</v>
      </c>
      <c r="E27" s="14">
        <v>3221</v>
      </c>
      <c r="F27" s="14" t="s">
        <v>173</v>
      </c>
    </row>
    <row r="28" spans="1:6" x14ac:dyDescent="0.25">
      <c r="A28" s="4"/>
      <c r="B28" s="5"/>
      <c r="C28" s="4"/>
      <c r="D28" s="18">
        <v>1379.19</v>
      </c>
      <c r="E28" s="14">
        <v>3239</v>
      </c>
      <c r="F28" s="14" t="s">
        <v>30</v>
      </c>
    </row>
    <row r="29" spans="1:6" ht="30" x14ac:dyDescent="0.25">
      <c r="A29" s="4" t="s">
        <v>218</v>
      </c>
      <c r="B29" s="5">
        <v>76656714181</v>
      </c>
      <c r="C29" s="4" t="s">
        <v>22</v>
      </c>
      <c r="D29" s="18">
        <v>1872.8</v>
      </c>
      <c r="E29" s="14">
        <v>3225</v>
      </c>
      <c r="F29" s="14" t="s">
        <v>141</v>
      </c>
    </row>
    <row r="30" spans="1:6" ht="17.399999999999999" customHeight="1" x14ac:dyDescent="0.25">
      <c r="A30" s="4" t="s">
        <v>178</v>
      </c>
      <c r="B30" s="5">
        <v>28495895537</v>
      </c>
      <c r="C30" s="4" t="s">
        <v>22</v>
      </c>
      <c r="D30" s="18">
        <v>180.88</v>
      </c>
      <c r="E30" s="70">
        <v>3211</v>
      </c>
      <c r="F30" s="70" t="s">
        <v>28</v>
      </c>
    </row>
    <row r="31" spans="1:6" x14ac:dyDescent="0.25">
      <c r="A31" s="4"/>
      <c r="B31" s="5"/>
      <c r="C31" s="4"/>
      <c r="D31" s="18">
        <v>899.69</v>
      </c>
      <c r="E31" s="14">
        <v>3293</v>
      </c>
      <c r="F31" s="14" t="s">
        <v>46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s="48" customFormat="1" ht="24" customHeight="1" x14ac:dyDescent="0.25">
      <c r="A33" s="45" t="s">
        <v>130</v>
      </c>
      <c r="B33" s="44">
        <v>70133616033</v>
      </c>
      <c r="C33" s="45" t="s">
        <v>22</v>
      </c>
      <c r="D33" s="58">
        <v>303.05</v>
      </c>
      <c r="E33" s="46">
        <v>3231</v>
      </c>
      <c r="F33" s="46" t="s">
        <v>25</v>
      </c>
      <c r="G33" s="47"/>
    </row>
    <row r="34" spans="1:9" x14ac:dyDescent="0.25">
      <c r="A34" s="4" t="s">
        <v>219</v>
      </c>
      <c r="B34" s="5">
        <v>50945688327</v>
      </c>
      <c r="C34" s="45" t="s">
        <v>22</v>
      </c>
      <c r="D34" s="18">
        <v>367.5</v>
      </c>
      <c r="E34" s="16">
        <v>3237</v>
      </c>
      <c r="F34" s="12" t="s">
        <v>34</v>
      </c>
    </row>
    <row r="35" spans="1:9" x14ac:dyDescent="0.25">
      <c r="A35" s="4" t="s">
        <v>220</v>
      </c>
      <c r="B35" s="5">
        <v>56566580479</v>
      </c>
      <c r="C35" s="45" t="s">
        <v>221</v>
      </c>
      <c r="D35" s="18">
        <v>247.9</v>
      </c>
      <c r="E35" s="16">
        <v>3211</v>
      </c>
      <c r="F35" s="12" t="s">
        <v>28</v>
      </c>
    </row>
    <row r="36" spans="1:9" x14ac:dyDescent="0.25">
      <c r="A36" s="4" t="s">
        <v>222</v>
      </c>
      <c r="B36" s="5">
        <v>55685694659</v>
      </c>
      <c r="C36" s="61" t="s">
        <v>223</v>
      </c>
      <c r="D36" s="36">
        <v>400</v>
      </c>
      <c r="E36" s="71">
        <v>3235</v>
      </c>
      <c r="F36" s="12" t="s">
        <v>32</v>
      </c>
    </row>
    <row r="37" spans="1:9" x14ac:dyDescent="0.25">
      <c r="A37" s="4"/>
      <c r="B37" s="5"/>
      <c r="C37" s="10"/>
      <c r="D37" s="18">
        <v>3234.4</v>
      </c>
      <c r="E37" s="16">
        <v>3293</v>
      </c>
      <c r="F37" s="12" t="s">
        <v>46</v>
      </c>
    </row>
    <row r="38" spans="1:9" x14ac:dyDescent="0.25">
      <c r="A38" s="4" t="s">
        <v>197</v>
      </c>
      <c r="B38" s="5"/>
      <c r="C38" s="45" t="s">
        <v>198</v>
      </c>
      <c r="D38" s="18">
        <v>520</v>
      </c>
      <c r="E38" s="16">
        <v>3211</v>
      </c>
      <c r="F38" s="12" t="s">
        <v>28</v>
      </c>
    </row>
    <row r="39" spans="1:9" ht="30" x14ac:dyDescent="0.25">
      <c r="A39" s="4" t="s">
        <v>2</v>
      </c>
      <c r="B39" s="5">
        <v>82031999604</v>
      </c>
      <c r="C39" s="4" t="s">
        <v>22</v>
      </c>
      <c r="D39" s="19">
        <v>307.92</v>
      </c>
      <c r="E39" s="16">
        <v>3212</v>
      </c>
      <c r="F39" s="12" t="s">
        <v>31</v>
      </c>
    </row>
    <row r="40" spans="1:9" ht="15.6" x14ac:dyDescent="0.25">
      <c r="A40" s="6" t="s">
        <v>24</v>
      </c>
      <c r="B40" s="5"/>
      <c r="C40" s="4"/>
      <c r="D40" s="41">
        <f>SUM(D3:D39)</f>
        <v>68167.040000000008</v>
      </c>
      <c r="E40" s="15"/>
      <c r="F40" s="4"/>
      <c r="G40" s="1"/>
      <c r="H40" s="20"/>
      <c r="I40" s="20"/>
    </row>
    <row r="41" spans="1:9" s="39" customFormat="1" x14ac:dyDescent="0.25">
      <c r="A41" s="34" t="s">
        <v>231</v>
      </c>
      <c r="B41" s="33"/>
      <c r="C41" s="32"/>
      <c r="D41" s="42"/>
      <c r="E41" s="40"/>
      <c r="F41" s="34"/>
    </row>
    <row r="42" spans="1:9" s="39" customFormat="1" x14ac:dyDescent="0.25">
      <c r="A42" s="34" t="s">
        <v>232</v>
      </c>
      <c r="B42" s="33"/>
      <c r="C42" s="32"/>
      <c r="D42" s="42">
        <v>10.029999999999999</v>
      </c>
      <c r="E42" s="40">
        <v>3223</v>
      </c>
      <c r="F42" s="34" t="s">
        <v>107</v>
      </c>
    </row>
    <row r="43" spans="1:9" s="39" customFormat="1" x14ac:dyDescent="0.25">
      <c r="A43" s="34"/>
      <c r="B43" s="33"/>
      <c r="C43" s="32"/>
      <c r="D43" s="42">
        <v>681.8</v>
      </c>
      <c r="E43" s="40">
        <v>3293</v>
      </c>
      <c r="F43" s="34" t="s">
        <v>46</v>
      </c>
    </row>
    <row r="44" spans="1:9" s="43" customFormat="1" ht="30" x14ac:dyDescent="0.25">
      <c r="A44" s="45" t="s">
        <v>229</v>
      </c>
      <c r="B44" s="44"/>
      <c r="C44" s="45" t="s">
        <v>22</v>
      </c>
      <c r="D44" s="72">
        <v>582</v>
      </c>
      <c r="E44" s="37">
        <v>3295</v>
      </c>
      <c r="F44" s="38" t="s">
        <v>43</v>
      </c>
    </row>
    <row r="45" spans="1:9" ht="15.6" x14ac:dyDescent="0.25">
      <c r="A45" s="6" t="s">
        <v>24</v>
      </c>
      <c r="B45" s="5"/>
      <c r="C45" s="4"/>
      <c r="D45" s="41">
        <f>SUM(D41:D44)</f>
        <v>1273.83</v>
      </c>
      <c r="E45" s="40"/>
      <c r="F45" s="4"/>
    </row>
    <row r="46" spans="1:9" ht="15.6" x14ac:dyDescent="0.25">
      <c r="A46" s="27" t="s">
        <v>53</v>
      </c>
      <c r="B46" s="28"/>
      <c r="C46" s="29"/>
      <c r="D46" s="30">
        <f>D40+D45</f>
        <v>69440.87000000001</v>
      </c>
      <c r="E46" s="31"/>
      <c r="F46" s="29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7"/>
      <c r="B49" s="28"/>
      <c r="C49" s="29"/>
      <c r="D49" s="30"/>
      <c r="E49" s="31"/>
      <c r="F49" s="29"/>
      <c r="G49" s="1"/>
      <c r="I49" s="20"/>
    </row>
    <row r="50" spans="1:9" ht="15.6" x14ac:dyDescent="0.25">
      <c r="A50" s="27"/>
      <c r="B50" s="28"/>
      <c r="C50" s="29"/>
      <c r="D50" s="30"/>
      <c r="E50" s="31"/>
      <c r="F50" s="29"/>
      <c r="G50" s="1"/>
      <c r="I50" s="20"/>
    </row>
    <row r="51" spans="1:9" ht="15.6" x14ac:dyDescent="0.25">
      <c r="A51" s="26" t="s">
        <v>49</v>
      </c>
      <c r="I51" s="20"/>
    </row>
    <row r="52" spans="1:9" ht="15.6" x14ac:dyDescent="0.25">
      <c r="A52" s="6" t="s">
        <v>36</v>
      </c>
      <c r="B52" s="7"/>
      <c r="C52" s="6"/>
      <c r="D52" s="8" t="s">
        <v>19</v>
      </c>
      <c r="E52" s="9" t="s">
        <v>20</v>
      </c>
      <c r="F52" s="9" t="s">
        <v>21</v>
      </c>
    </row>
    <row r="53" spans="1:9" x14ac:dyDescent="0.25">
      <c r="A53" s="4" t="s">
        <v>190</v>
      </c>
      <c r="B53" s="5"/>
      <c r="C53" s="4"/>
      <c r="D53" s="73">
        <v>8841</v>
      </c>
      <c r="E53" s="15">
        <v>3237</v>
      </c>
      <c r="F53" s="4" t="s">
        <v>191</v>
      </c>
    </row>
    <row r="54" spans="1:9" ht="15.6" x14ac:dyDescent="0.25">
      <c r="A54" s="6" t="s">
        <v>24</v>
      </c>
      <c r="B54" s="5"/>
      <c r="C54" s="4"/>
      <c r="D54" s="64"/>
      <c r="E54" s="15"/>
      <c r="F54" s="4"/>
    </row>
    <row r="57" spans="1:9" s="17" customFormat="1" ht="31.2" x14ac:dyDescent="0.25">
      <c r="A57" s="26" t="s">
        <v>50</v>
      </c>
      <c r="B57" s="2"/>
      <c r="C57"/>
      <c r="D57" s="3"/>
      <c r="F57"/>
      <c r="G57"/>
      <c r="H57"/>
      <c r="I57"/>
    </row>
    <row r="58" spans="1:9" s="17" customFormat="1" ht="15.6" x14ac:dyDescent="0.25">
      <c r="A58" s="6" t="s">
        <v>36</v>
      </c>
      <c r="B58" s="22" t="s">
        <v>19</v>
      </c>
      <c r="C58" s="9" t="s">
        <v>20</v>
      </c>
      <c r="D58" s="9" t="s">
        <v>21</v>
      </c>
      <c r="F58"/>
      <c r="G58"/>
      <c r="H58"/>
      <c r="I58"/>
    </row>
    <row r="59" spans="1:9" s="17" customFormat="1" x14ac:dyDescent="0.25">
      <c r="A59" s="34" t="s">
        <v>224</v>
      </c>
      <c r="B59" s="73">
        <v>231290.21</v>
      </c>
      <c r="C59" s="25">
        <v>3111</v>
      </c>
      <c r="D59" s="10" t="s">
        <v>38</v>
      </c>
      <c r="F59"/>
      <c r="G59"/>
      <c r="H59"/>
      <c r="I59"/>
    </row>
    <row r="60" spans="1:9" s="17" customFormat="1" x14ac:dyDescent="0.25">
      <c r="A60" s="34"/>
      <c r="B60" s="73">
        <v>2048.56</v>
      </c>
      <c r="C60" s="25">
        <v>2312</v>
      </c>
      <c r="D60" s="10" t="s">
        <v>39</v>
      </c>
      <c r="F60"/>
      <c r="G60"/>
      <c r="H60"/>
      <c r="I60"/>
    </row>
    <row r="61" spans="1:9" s="17" customFormat="1" x14ac:dyDescent="0.25">
      <c r="A61" s="34" t="s">
        <v>37</v>
      </c>
      <c r="B61" s="73">
        <v>38409.75</v>
      </c>
      <c r="C61" s="25">
        <v>3132</v>
      </c>
      <c r="D61" s="10" t="s">
        <v>40</v>
      </c>
      <c r="F61"/>
      <c r="G61"/>
      <c r="H61"/>
      <c r="I61"/>
    </row>
    <row r="62" spans="1:9" s="17" customFormat="1" x14ac:dyDescent="0.25">
      <c r="A62" s="34" t="s">
        <v>95</v>
      </c>
      <c r="B62" s="73">
        <v>1694.87</v>
      </c>
      <c r="C62" s="25">
        <v>3121</v>
      </c>
      <c r="D62" s="10" t="s">
        <v>120</v>
      </c>
      <c r="F62"/>
      <c r="G62"/>
      <c r="H62"/>
      <c r="I62"/>
    </row>
    <row r="63" spans="1:9" s="17" customFormat="1" x14ac:dyDescent="0.25">
      <c r="A63" s="34" t="s">
        <v>225</v>
      </c>
      <c r="B63" s="73">
        <v>26533.69</v>
      </c>
      <c r="C63" s="25">
        <v>3121</v>
      </c>
      <c r="D63" s="10"/>
      <c r="F63"/>
      <c r="G63"/>
      <c r="H63"/>
      <c r="I63"/>
    </row>
    <row r="64" spans="1:9" s="17" customFormat="1" x14ac:dyDescent="0.25">
      <c r="A64" s="34" t="s">
        <v>226</v>
      </c>
      <c r="B64" s="73">
        <v>6300</v>
      </c>
      <c r="C64" s="25">
        <v>3121</v>
      </c>
      <c r="D64" s="10" t="s">
        <v>120</v>
      </c>
      <c r="F64"/>
      <c r="G64"/>
      <c r="H64"/>
      <c r="I64"/>
    </row>
    <row r="65" spans="1:9" s="17" customFormat="1" x14ac:dyDescent="0.25">
      <c r="A65" s="34" t="s">
        <v>44</v>
      </c>
      <c r="B65" s="73">
        <v>16669.3</v>
      </c>
      <c r="C65" s="25">
        <v>3211</v>
      </c>
      <c r="D65" s="10" t="s">
        <v>45</v>
      </c>
      <c r="F65"/>
      <c r="G65"/>
      <c r="H65"/>
      <c r="I65"/>
    </row>
    <row r="66" spans="1:9" s="17" customFormat="1" x14ac:dyDescent="0.25">
      <c r="A66" s="34" t="s">
        <v>227</v>
      </c>
      <c r="B66" s="73">
        <v>3553.81</v>
      </c>
      <c r="C66" s="25">
        <v>3212</v>
      </c>
      <c r="D66" s="10" t="s">
        <v>41</v>
      </c>
      <c r="F66"/>
      <c r="G66"/>
      <c r="H66"/>
      <c r="I66"/>
    </row>
    <row r="67" spans="1:9" s="17" customFormat="1" x14ac:dyDescent="0.25">
      <c r="A67" s="34" t="s">
        <v>228</v>
      </c>
      <c r="B67" s="73">
        <v>617.66999999999996</v>
      </c>
      <c r="C67" s="25">
        <v>3291</v>
      </c>
      <c r="D67" s="10" t="s">
        <v>42</v>
      </c>
      <c r="F67"/>
      <c r="G67"/>
      <c r="H67"/>
      <c r="I67"/>
    </row>
    <row r="68" spans="1:9" s="17" customFormat="1" x14ac:dyDescent="0.25">
      <c r="A68" s="34" t="s">
        <v>230</v>
      </c>
      <c r="B68" s="73">
        <v>0.18</v>
      </c>
      <c r="C68" s="25">
        <v>3299</v>
      </c>
      <c r="D68" s="10" t="s">
        <v>230</v>
      </c>
      <c r="F68"/>
      <c r="G68"/>
      <c r="H68"/>
      <c r="I68"/>
    </row>
    <row r="69" spans="1:9" s="17" customFormat="1" x14ac:dyDescent="0.25">
      <c r="A69" s="34" t="s">
        <v>100</v>
      </c>
      <c r="B69" s="19"/>
      <c r="C69" s="25">
        <v>123</v>
      </c>
      <c r="D69" s="10"/>
      <c r="F69"/>
      <c r="G69"/>
      <c r="H69"/>
      <c r="I69"/>
    </row>
    <row r="70" spans="1:9" s="17" customFormat="1" ht="15.6" x14ac:dyDescent="0.25">
      <c r="A70" s="6" t="s">
        <v>24</v>
      </c>
      <c r="B70" s="11">
        <f>SUM(B59:B69)</f>
        <v>327118.03999999998</v>
      </c>
      <c r="C70" s="25"/>
      <c r="D70" s="4"/>
      <c r="F70"/>
      <c r="G70"/>
      <c r="H70"/>
      <c r="I70"/>
    </row>
    <row r="71" spans="1:9" s="17" customFormat="1" x14ac:dyDescent="0.25">
      <c r="A71"/>
      <c r="B71" s="21"/>
      <c r="C71" s="23"/>
      <c r="D71"/>
      <c r="F71"/>
      <c r="G71"/>
      <c r="H71"/>
      <c r="I71"/>
    </row>
    <row r="72" spans="1:9" s="17" customFormat="1" x14ac:dyDescent="0.25">
      <c r="A72" s="24"/>
      <c r="B72" s="21"/>
      <c r="C72" s="23"/>
      <c r="D72" s="24"/>
      <c r="F72"/>
      <c r="G72"/>
      <c r="H72"/>
      <c r="I72"/>
    </row>
    <row r="75" spans="1:9" s="17" customFormat="1" x14ac:dyDescent="0.25">
      <c r="A75" s="24" t="s">
        <v>58</v>
      </c>
      <c r="B75" s="56">
        <f>B70+D53+D46</f>
        <v>405399.91</v>
      </c>
      <c r="C75" s="49"/>
      <c r="D75" s="74"/>
      <c r="F75" s="20"/>
      <c r="G75"/>
      <c r="H75"/>
      <c r="I75"/>
    </row>
    <row r="76" spans="1:9" s="17" customFormat="1" x14ac:dyDescent="0.25">
      <c r="A76"/>
      <c r="B76" s="2"/>
      <c r="C76"/>
      <c r="D76" s="3"/>
      <c r="F76"/>
      <c r="G76"/>
      <c r="H76"/>
      <c r="I76"/>
    </row>
    <row r="77" spans="1:9" s="17" customFormat="1" hidden="1" x14ac:dyDescent="0.25">
      <c r="A77" s="24" t="s">
        <v>68</v>
      </c>
      <c r="B77" s="21">
        <v>371500.85</v>
      </c>
      <c r="C77"/>
      <c r="D77" s="3"/>
      <c r="F77" s="20"/>
      <c r="G77"/>
      <c r="H77"/>
      <c r="I77"/>
    </row>
    <row r="78" spans="1:9" hidden="1" x14ac:dyDescent="0.25">
      <c r="A78" t="s">
        <v>69</v>
      </c>
      <c r="B78" s="21">
        <v>26759.35</v>
      </c>
    </row>
    <row r="79" spans="1:9" hidden="1" x14ac:dyDescent="0.25">
      <c r="B79" s="21"/>
    </row>
    <row r="80" spans="1:9" hidden="1" x14ac:dyDescent="0.25">
      <c r="A80" t="s">
        <v>234</v>
      </c>
      <c r="B80" s="21">
        <v>-3887.38</v>
      </c>
    </row>
    <row r="81" spans="1:9" s="17" customFormat="1" hidden="1" x14ac:dyDescent="0.25">
      <c r="A81" t="s">
        <v>65</v>
      </c>
      <c r="B81" s="21">
        <v>6818.4</v>
      </c>
      <c r="C81" s="75" t="s">
        <v>70</v>
      </c>
      <c r="D81" s="21"/>
      <c r="F81"/>
      <c r="G81"/>
      <c r="H81"/>
      <c r="I81"/>
    </row>
    <row r="82" spans="1:9" s="17" customFormat="1" hidden="1" x14ac:dyDescent="0.25">
      <c r="A82" t="s">
        <v>66</v>
      </c>
      <c r="B82" s="21"/>
      <c r="C82" s="75"/>
      <c r="D82" s="21"/>
      <c r="F82"/>
      <c r="G82"/>
      <c r="H82"/>
      <c r="I82"/>
    </row>
    <row r="83" spans="1:9" hidden="1" x14ac:dyDescent="0.25">
      <c r="A83" s="24"/>
      <c r="B83" s="56">
        <f>B77+B78-B79+B80+B81</f>
        <v>401191.22</v>
      </c>
    </row>
    <row r="84" spans="1:9" hidden="1" x14ac:dyDescent="0.25">
      <c r="A84" s="24" t="s">
        <v>64</v>
      </c>
      <c r="B84" s="21">
        <v>411832.59</v>
      </c>
      <c r="C84" t="s">
        <v>151</v>
      </c>
    </row>
    <row r="85" spans="1:9" hidden="1" x14ac:dyDescent="0.25">
      <c r="A85" s="24" t="s">
        <v>67</v>
      </c>
      <c r="B85" s="21">
        <v>-2048.56</v>
      </c>
    </row>
    <row r="86" spans="1:9" hidden="1" x14ac:dyDescent="0.25">
      <c r="A86" s="24" t="s">
        <v>233</v>
      </c>
      <c r="B86" s="21">
        <v>-1230.67</v>
      </c>
    </row>
    <row r="87" spans="1:9" hidden="1" x14ac:dyDescent="0.25">
      <c r="A87" t="s">
        <v>66</v>
      </c>
      <c r="B87" s="21"/>
    </row>
    <row r="88" spans="1:9" hidden="1" x14ac:dyDescent="0.25">
      <c r="A88" s="24" t="s">
        <v>65</v>
      </c>
      <c r="B88" s="21">
        <v>-7362.14</v>
      </c>
    </row>
    <row r="89" spans="1:9" hidden="1" x14ac:dyDescent="0.25">
      <c r="A89" s="24" t="s">
        <v>166</v>
      </c>
      <c r="B89" s="21"/>
    </row>
    <row r="90" spans="1:9" hidden="1" x14ac:dyDescent="0.25">
      <c r="A90" s="24"/>
      <c r="B90" s="56">
        <f>SUM(B84:B89)</f>
        <v>401191.22000000003</v>
      </c>
      <c r="C90" s="57"/>
      <c r="D90" s="57"/>
    </row>
    <row r="91" spans="1:9" hidden="1" x14ac:dyDescent="0.25">
      <c r="B91" s="56">
        <f>B75-B90</f>
        <v>4208.6899999999441</v>
      </c>
      <c r="C91" s="21" t="s">
        <v>122</v>
      </c>
    </row>
    <row r="92" spans="1:9" hidden="1" x14ac:dyDescent="0.25">
      <c r="C92" s="21"/>
    </row>
    <row r="93" spans="1:9" hidden="1" x14ac:dyDescent="0.25">
      <c r="B93" s="1">
        <f>B90-B83</f>
        <v>0</v>
      </c>
      <c r="C93" s="21"/>
    </row>
    <row r="94" spans="1:9" s="3" customFormat="1" hidden="1" x14ac:dyDescent="0.25">
      <c r="A94"/>
      <c r="B94" s="2"/>
      <c r="C94" s="63"/>
      <c r="E94" s="17"/>
      <c r="F94"/>
      <c r="G94"/>
      <c r="H94"/>
      <c r="I94"/>
    </row>
    <row r="95" spans="1:9" s="3" customFormat="1" x14ac:dyDescent="0.25">
      <c r="A95"/>
      <c r="B95" s="2"/>
      <c r="C95" s="20"/>
      <c r="E95" s="17"/>
      <c r="F95"/>
      <c r="G95"/>
      <c r="H95"/>
      <c r="I95"/>
    </row>
    <row r="96" spans="1:9" s="3" customFormat="1" ht="11.4" customHeight="1" x14ac:dyDescent="0.25">
      <c r="A96"/>
      <c r="B96" s="2"/>
      <c r="C96"/>
      <c r="E96" s="17"/>
      <c r="F96"/>
      <c r="G96"/>
      <c r="H96"/>
      <c r="I96"/>
    </row>
  </sheetData>
  <mergeCells count="1">
    <mergeCell ref="C81:C8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48-CDF2-4713-905A-89F0CA112DF1}">
  <dimension ref="A1:I83"/>
  <sheetViews>
    <sheetView topLeftCell="A32" zoomScale="60" zoomScaleNormal="60" workbookViewId="0">
      <selection activeCell="A66" sqref="A66:XFD8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80</v>
      </c>
      <c r="B6" s="51">
        <v>29635530727</v>
      </c>
      <c r="C6" s="50" t="s">
        <v>81</v>
      </c>
      <c r="D6" s="62">
        <v>1680</v>
      </c>
      <c r="E6" s="53">
        <v>3211</v>
      </c>
      <c r="F6" s="54" t="s">
        <v>28</v>
      </c>
    </row>
    <row r="7" spans="1:6" s="55" customFormat="1" ht="17.25" customHeight="1" x14ac:dyDescent="0.25">
      <c r="A7" s="50"/>
      <c r="B7" s="51"/>
      <c r="C7" s="50"/>
      <c r="D7" s="62">
        <v>1975</v>
      </c>
      <c r="E7" s="53">
        <v>3213</v>
      </c>
      <c r="F7" s="54" t="s">
        <v>47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82</v>
      </c>
      <c r="B10" s="5">
        <v>26187994862</v>
      </c>
      <c r="C10" s="4" t="s">
        <v>22</v>
      </c>
      <c r="D10" s="18">
        <v>6.64</v>
      </c>
      <c r="E10" s="14">
        <v>3292</v>
      </c>
      <c r="F10" s="14" t="s">
        <v>83</v>
      </c>
    </row>
    <row r="11" spans="1:6" ht="30" x14ac:dyDescent="0.25">
      <c r="A11" s="4" t="s">
        <v>84</v>
      </c>
      <c r="B11" s="60">
        <v>79069474349</v>
      </c>
      <c r="C11" s="61" t="s">
        <v>22</v>
      </c>
      <c r="D11" s="58">
        <v>265.45</v>
      </c>
      <c r="E11" s="59">
        <v>3231</v>
      </c>
      <c r="F11" s="59" t="s">
        <v>25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13926.06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17</v>
      </c>
      <c r="B14" s="5">
        <v>85821130368</v>
      </c>
      <c r="C14" s="4" t="s">
        <v>22</v>
      </c>
      <c r="D14" s="18">
        <v>3.65</v>
      </c>
      <c r="E14" s="15">
        <v>3299</v>
      </c>
      <c r="F14" s="12" t="s">
        <v>35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3295</v>
      </c>
      <c r="F15" s="12" t="s">
        <v>74</v>
      </c>
    </row>
    <row r="16" spans="1:6" ht="15" customHeight="1" x14ac:dyDescent="0.25">
      <c r="A16" s="4" t="s">
        <v>7</v>
      </c>
      <c r="B16" s="5">
        <v>81793146560</v>
      </c>
      <c r="C16" s="4" t="s">
        <v>22</v>
      </c>
      <c r="D16" s="18">
        <v>345.22</v>
      </c>
      <c r="E16" s="14">
        <v>3231</v>
      </c>
      <c r="F16" s="14" t="s">
        <v>25</v>
      </c>
    </row>
    <row r="17" spans="1:7" x14ac:dyDescent="0.25">
      <c r="A17" s="4" t="s">
        <v>85</v>
      </c>
      <c r="B17" s="5">
        <v>80572192786</v>
      </c>
      <c r="C17" s="4" t="s">
        <v>22</v>
      </c>
      <c r="D17" s="19">
        <v>58.8</v>
      </c>
      <c r="E17" s="14">
        <v>3212</v>
      </c>
      <c r="F17" s="14" t="s">
        <v>31</v>
      </c>
    </row>
    <row r="18" spans="1:7" x14ac:dyDescent="0.25">
      <c r="A18" s="4" t="s">
        <v>86</v>
      </c>
      <c r="B18" s="5">
        <v>43150843424</v>
      </c>
      <c r="C18" s="4" t="s">
        <v>22</v>
      </c>
      <c r="D18" s="35">
        <v>233.75</v>
      </c>
      <c r="E18" s="14">
        <v>3213</v>
      </c>
      <c r="F18" s="14" t="s">
        <v>47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87</v>
      </c>
      <c r="B20" s="5">
        <v>56862875302</v>
      </c>
      <c r="C20" s="4" t="s">
        <v>88</v>
      </c>
      <c r="D20" s="35">
        <v>2133</v>
      </c>
      <c r="E20" s="14">
        <v>3211</v>
      </c>
      <c r="F20" s="14" t="s">
        <v>28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ht="30" x14ac:dyDescent="0.25">
      <c r="A22" s="4" t="s">
        <v>89</v>
      </c>
      <c r="B22" s="5">
        <v>34976993601</v>
      </c>
      <c r="C22" s="4" t="s">
        <v>90</v>
      </c>
      <c r="D22" s="18">
        <v>678.79</v>
      </c>
      <c r="E22" s="14">
        <v>4221</v>
      </c>
      <c r="F22" s="14" t="s">
        <v>72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32.43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36.75</v>
      </c>
      <c r="E24" s="16">
        <v>3221</v>
      </c>
      <c r="F24" s="10" t="s">
        <v>29</v>
      </c>
    </row>
    <row r="25" spans="1:7" x14ac:dyDescent="0.25">
      <c r="A25" s="4"/>
      <c r="B25" s="5"/>
      <c r="C25" s="4"/>
      <c r="D25" s="19">
        <v>393.37</v>
      </c>
      <c r="E25" s="16">
        <v>3293</v>
      </c>
      <c r="F25" s="10" t="s">
        <v>46</v>
      </c>
    </row>
    <row r="26" spans="1:7" x14ac:dyDescent="0.25">
      <c r="A26" s="4" t="s">
        <v>91</v>
      </c>
      <c r="B26" s="5">
        <v>9575099931</v>
      </c>
      <c r="C26" s="4" t="s">
        <v>22</v>
      </c>
      <c r="D26" s="35">
        <v>1056.3800000000001</v>
      </c>
      <c r="E26" s="14">
        <v>3213</v>
      </c>
      <c r="F26" s="14" t="s">
        <v>47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/>
      <c r="B28" s="5"/>
      <c r="C28" s="4"/>
      <c r="D28" s="19">
        <v>1180</v>
      </c>
      <c r="E28" s="14">
        <v>4222</v>
      </c>
      <c r="F28" s="14" t="s">
        <v>92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480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94</v>
      </c>
      <c r="B30" s="44">
        <v>80885983918</v>
      </c>
      <c r="C30" s="45" t="s">
        <v>22</v>
      </c>
      <c r="D30" s="58">
        <v>45.2</v>
      </c>
      <c r="E30" s="46">
        <v>3221</v>
      </c>
      <c r="F30" s="46" t="s">
        <v>29</v>
      </c>
      <c r="G30" s="47"/>
    </row>
    <row r="31" spans="1:7" x14ac:dyDescent="0.25">
      <c r="A31" s="4"/>
      <c r="B31" s="5"/>
      <c r="C31" s="4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40250.79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>
        <v>5.58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97</v>
      </c>
      <c r="B37" s="44"/>
      <c r="C37" s="45" t="s">
        <v>22</v>
      </c>
      <c r="D37" s="36">
        <v>582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587.58000000000004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40838.370000000003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4" ht="31.2" x14ac:dyDescent="0.25">
      <c r="A50" s="26" t="s">
        <v>50</v>
      </c>
    </row>
    <row r="51" spans="1:4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4" x14ac:dyDescent="0.25">
      <c r="A52" s="10" t="s">
        <v>116</v>
      </c>
      <c r="B52" s="19">
        <v>219762.68</v>
      </c>
      <c r="C52" s="25">
        <v>3111</v>
      </c>
      <c r="D52" s="10" t="s">
        <v>38</v>
      </c>
    </row>
    <row r="53" spans="1:4" x14ac:dyDescent="0.25">
      <c r="A53" s="10"/>
      <c r="B53" s="19">
        <v>798.39</v>
      </c>
      <c r="C53" s="25">
        <v>2312</v>
      </c>
      <c r="D53" s="10" t="s">
        <v>39</v>
      </c>
    </row>
    <row r="54" spans="1:4" x14ac:dyDescent="0.25">
      <c r="A54" s="10" t="s">
        <v>37</v>
      </c>
      <c r="B54" s="19">
        <v>36260.800000000003</v>
      </c>
      <c r="C54" s="25">
        <v>3132</v>
      </c>
      <c r="D54" s="10" t="s">
        <v>40</v>
      </c>
    </row>
    <row r="55" spans="1:4" x14ac:dyDescent="0.25">
      <c r="A55" s="10" t="s">
        <v>95</v>
      </c>
      <c r="B55" s="19">
        <v>991.83</v>
      </c>
      <c r="C55" s="25">
        <v>3121</v>
      </c>
      <c r="D55" s="10"/>
    </row>
    <row r="56" spans="1:4" x14ac:dyDescent="0.25">
      <c r="A56" s="10" t="s">
        <v>44</v>
      </c>
      <c r="B56" s="19">
        <v>732</v>
      </c>
      <c r="C56" s="25">
        <v>3211</v>
      </c>
      <c r="D56" s="10" t="s">
        <v>45</v>
      </c>
    </row>
    <row r="57" spans="1:4" x14ac:dyDescent="0.25">
      <c r="A57" s="10" t="s">
        <v>96</v>
      </c>
      <c r="B57" s="19">
        <v>4201.42</v>
      </c>
      <c r="C57" s="25">
        <v>3212</v>
      </c>
      <c r="D57" s="10" t="s">
        <v>41</v>
      </c>
    </row>
    <row r="58" spans="1:4" x14ac:dyDescent="0.25">
      <c r="A58" s="10" t="s">
        <v>98</v>
      </c>
      <c r="B58" s="19">
        <v>622.52</v>
      </c>
      <c r="C58" s="25">
        <v>3291</v>
      </c>
      <c r="D58" s="10" t="s">
        <v>42</v>
      </c>
    </row>
    <row r="59" spans="1:4" x14ac:dyDescent="0.25">
      <c r="A59" s="10" t="s">
        <v>100</v>
      </c>
      <c r="B59" s="19">
        <v>182</v>
      </c>
      <c r="C59" s="25">
        <v>123</v>
      </c>
      <c r="D59" s="10"/>
    </row>
    <row r="60" spans="1:4" ht="15.6" x14ac:dyDescent="0.25">
      <c r="A60" s="6" t="s">
        <v>24</v>
      </c>
      <c r="B60" s="11">
        <f>SUM(B52:B59)</f>
        <v>263551.64</v>
      </c>
      <c r="C60" s="25"/>
      <c r="D60" s="4"/>
    </row>
    <row r="61" spans="1:4" x14ac:dyDescent="0.25">
      <c r="B61" s="21"/>
      <c r="C61" s="23"/>
      <c r="D61"/>
    </row>
    <row r="62" spans="1:4" x14ac:dyDescent="0.25">
      <c r="A62" s="24"/>
      <c r="B62" s="21"/>
      <c r="C62" s="23"/>
      <c r="D62" s="24"/>
    </row>
    <row r="65" spans="1:9" s="17" customFormat="1" x14ac:dyDescent="0.25">
      <c r="A65" s="24" t="s">
        <v>58</v>
      </c>
      <c r="B65" s="56">
        <f>B60+D46+D39</f>
        <v>304390.01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301420.12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2171.5</v>
      </c>
    </row>
    <row r="69" spans="1:9" s="17" customFormat="1" x14ac:dyDescent="0.25">
      <c r="A69" t="s">
        <v>65</v>
      </c>
      <c r="B69" s="21"/>
      <c r="C69" s="75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5"/>
      <c r="D70" s="21"/>
      <c r="F70"/>
      <c r="G70"/>
      <c r="H70"/>
      <c r="I70"/>
    </row>
    <row r="71" spans="1:9" x14ac:dyDescent="0.25">
      <c r="A71" s="24"/>
      <c r="B71" s="56">
        <f>SUM(B67:B70)</f>
        <v>303591.62</v>
      </c>
    </row>
    <row r="72" spans="1:9" x14ac:dyDescent="0.25">
      <c r="A72" s="24" t="s">
        <v>64</v>
      </c>
      <c r="B72" s="21">
        <v>298143.34000000003</v>
      </c>
    </row>
    <row r="73" spans="1:9" x14ac:dyDescent="0.25">
      <c r="A73" s="24" t="s">
        <v>67</v>
      </c>
      <c r="B73" s="21">
        <v>-798.39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6064.67</v>
      </c>
    </row>
    <row r="76" spans="1:9" x14ac:dyDescent="0.25">
      <c r="A76" s="24" t="s">
        <v>65</v>
      </c>
      <c r="B76" s="21">
        <v>182</v>
      </c>
    </row>
    <row r="77" spans="1:9" x14ac:dyDescent="0.25">
      <c r="A77" s="24"/>
      <c r="B77" s="56">
        <f>SUM(B72:B76)</f>
        <v>303591.62</v>
      </c>
      <c r="C77" s="57"/>
      <c r="D77" s="57"/>
    </row>
    <row r="78" spans="1:9" x14ac:dyDescent="0.25">
      <c r="B78" s="56">
        <f>B65-B77</f>
        <v>798.39000000001397</v>
      </c>
      <c r="C78" s="21" t="s">
        <v>79</v>
      </c>
    </row>
    <row r="79" spans="1:9" x14ac:dyDescent="0.25">
      <c r="C79" s="21"/>
    </row>
    <row r="80" spans="1:9" x14ac:dyDescent="0.25">
      <c r="C80" s="21"/>
    </row>
    <row r="81" spans="3:3" x14ac:dyDescent="0.25">
      <c r="C81" s="63"/>
    </row>
    <row r="82" spans="3:3" x14ac:dyDescent="0.25">
      <c r="C82" s="20"/>
    </row>
    <row r="83" spans="3:3" ht="11.4" customHeight="1" x14ac:dyDescent="0.25"/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9C3-4A26-4442-877B-CA4BC8FF4FFA}">
  <dimension ref="A1:I88"/>
  <sheetViews>
    <sheetView topLeftCell="A37" zoomScale="90" zoomScaleNormal="90" workbookViewId="0">
      <selection activeCell="A72" sqref="A72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35.4" customHeight="1" x14ac:dyDescent="0.25">
      <c r="A6" s="50" t="s">
        <v>101</v>
      </c>
      <c r="B6" s="51">
        <v>74228338976</v>
      </c>
      <c r="C6" s="4" t="s">
        <v>22</v>
      </c>
      <c r="D6" s="52">
        <v>1129.81</v>
      </c>
      <c r="E6" s="53">
        <v>4222</v>
      </c>
      <c r="F6" s="54" t="s">
        <v>92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1072.5999999999999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625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219.75</v>
      </c>
      <c r="E10" s="15">
        <v>3221</v>
      </c>
      <c r="F10" s="10" t="s">
        <v>29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14076.06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1702.9</v>
      </c>
      <c r="E13" s="14">
        <v>3211</v>
      </c>
      <c r="F13" s="14" t="s">
        <v>28</v>
      </c>
    </row>
    <row r="14" spans="1:6" x14ac:dyDescent="0.25">
      <c r="A14" s="4" t="s">
        <v>103</v>
      </c>
      <c r="B14" s="5"/>
      <c r="C14" s="10"/>
      <c r="D14" s="18">
        <v>1000</v>
      </c>
      <c r="E14" s="14">
        <v>3213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104</v>
      </c>
      <c r="B16" s="5">
        <v>32663870218</v>
      </c>
      <c r="C16" s="4" t="s">
        <v>22</v>
      </c>
      <c r="D16" s="18">
        <v>462.5</v>
      </c>
      <c r="E16" s="15">
        <v>3213</v>
      </c>
      <c r="F16" s="12" t="s">
        <v>47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89.08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57</v>
      </c>
      <c r="B19" s="5">
        <v>75508100288</v>
      </c>
      <c r="C19" s="4" t="s">
        <v>22</v>
      </c>
      <c r="D19" s="18">
        <v>472.5</v>
      </c>
      <c r="E19" s="15">
        <v>3213</v>
      </c>
      <c r="F19" s="12" t="s">
        <v>47</v>
      </c>
    </row>
    <row r="20" spans="1:6" ht="15" customHeight="1" x14ac:dyDescent="0.25">
      <c r="A20" s="4" t="s">
        <v>7</v>
      </c>
      <c r="B20" s="5">
        <v>81793146560</v>
      </c>
      <c r="C20" s="4" t="s">
        <v>22</v>
      </c>
      <c r="D20" s="18">
        <v>329.66</v>
      </c>
      <c r="E20" s="14">
        <v>3231</v>
      </c>
      <c r="F20" s="14" t="s">
        <v>25</v>
      </c>
    </row>
    <row r="21" spans="1:6" x14ac:dyDescent="0.25">
      <c r="A21" s="4" t="s">
        <v>85</v>
      </c>
      <c r="B21" s="5">
        <v>80572192786</v>
      </c>
      <c r="C21" s="4" t="s">
        <v>22</v>
      </c>
      <c r="D21" s="19">
        <v>94.24</v>
      </c>
      <c r="E21" s="14">
        <v>3212</v>
      </c>
      <c r="F21" s="14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125.36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ht="30" x14ac:dyDescent="0.25">
      <c r="A24" s="4" t="s">
        <v>108</v>
      </c>
      <c r="B24" s="5">
        <v>2417803362</v>
      </c>
      <c r="C24" s="10" t="s">
        <v>90</v>
      </c>
      <c r="D24" s="18">
        <v>1439.29</v>
      </c>
      <c r="E24" s="14">
        <v>4221</v>
      </c>
      <c r="F24" s="14" t="s">
        <v>72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480</v>
      </c>
      <c r="E26" s="14">
        <v>3213</v>
      </c>
      <c r="F26" s="14" t="s">
        <v>47</v>
      </c>
    </row>
    <row r="27" spans="1:6" ht="30" x14ac:dyDescent="0.25">
      <c r="A27" s="4" t="s">
        <v>109</v>
      </c>
      <c r="B27" s="5">
        <v>3492821167</v>
      </c>
      <c r="C27" s="10" t="s">
        <v>22</v>
      </c>
      <c r="D27" s="18">
        <v>3087</v>
      </c>
      <c r="E27" s="14">
        <v>3221</v>
      </c>
      <c r="F27" s="14" t="s">
        <v>29</v>
      </c>
    </row>
    <row r="28" spans="1:6" x14ac:dyDescent="0.25">
      <c r="A28" s="4" t="s">
        <v>110</v>
      </c>
      <c r="B28" s="5">
        <v>28573765652</v>
      </c>
      <c r="C28" s="10" t="s">
        <v>22</v>
      </c>
      <c r="D28" s="18">
        <v>213</v>
      </c>
      <c r="E28" s="14">
        <v>3211</v>
      </c>
      <c r="F28" s="14" t="s">
        <v>28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188.75</v>
      </c>
      <c r="E29" s="13">
        <v>3211</v>
      </c>
      <c r="F29" s="13" t="s">
        <v>28</v>
      </c>
    </row>
    <row r="30" spans="1:6" x14ac:dyDescent="0.25">
      <c r="A30" s="4"/>
      <c r="B30" s="5"/>
      <c r="C30" s="4"/>
      <c r="D30" s="19">
        <v>305.76</v>
      </c>
      <c r="E30" s="16">
        <v>3221</v>
      </c>
      <c r="F30" s="10" t="s">
        <v>29</v>
      </c>
    </row>
    <row r="31" spans="1:6" x14ac:dyDescent="0.25">
      <c r="A31" s="4"/>
      <c r="B31" s="5"/>
      <c r="C31" s="4"/>
      <c r="D31" s="19">
        <v>96.5</v>
      </c>
      <c r="E31" s="16">
        <v>3293</v>
      </c>
      <c r="F31" s="10" t="s">
        <v>46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ht="30" x14ac:dyDescent="0.25">
      <c r="A33" s="4" t="s">
        <v>111</v>
      </c>
      <c r="B33" s="5">
        <v>2024882310</v>
      </c>
      <c r="C33" s="10" t="s">
        <v>112</v>
      </c>
      <c r="D33" s="19">
        <v>4700</v>
      </c>
      <c r="E33" s="14">
        <v>3213</v>
      </c>
      <c r="F33" s="14" t="s">
        <v>47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960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113</v>
      </c>
      <c r="B35" s="44">
        <v>4285291719</v>
      </c>
      <c r="C35" s="45" t="s">
        <v>22</v>
      </c>
      <c r="D35" s="58">
        <v>440</v>
      </c>
      <c r="E35" s="46">
        <v>3213</v>
      </c>
      <c r="F35" s="46" t="s">
        <v>47</v>
      </c>
      <c r="G35" s="47"/>
    </row>
    <row r="36" spans="1:9" x14ac:dyDescent="0.25">
      <c r="A36" s="4" t="s">
        <v>59</v>
      </c>
      <c r="B36" s="5">
        <v>18736141210</v>
      </c>
      <c r="C36" s="45" t="s">
        <v>22</v>
      </c>
      <c r="D36" s="18">
        <v>871.8</v>
      </c>
      <c r="E36" s="16">
        <v>3235</v>
      </c>
      <c r="F36" s="12" t="s">
        <v>32</v>
      </c>
    </row>
    <row r="37" spans="1:9" ht="30" x14ac:dyDescent="0.25">
      <c r="A37" s="4" t="s">
        <v>2</v>
      </c>
      <c r="B37" s="5">
        <v>82031999604</v>
      </c>
      <c r="C37" s="4" t="s">
        <v>22</v>
      </c>
      <c r="D37" s="19">
        <v>207.04</v>
      </c>
      <c r="E37" s="16">
        <v>3212</v>
      </c>
      <c r="F37" s="12" t="s">
        <v>31</v>
      </c>
    </row>
    <row r="38" spans="1:9" ht="15.6" x14ac:dyDescent="0.25">
      <c r="A38" s="6" t="s">
        <v>24</v>
      </c>
      <c r="B38" s="5"/>
      <c r="C38" s="4"/>
      <c r="D38" s="11">
        <f>SUM(D3:D37)</f>
        <v>49250.510000000017</v>
      </c>
      <c r="E38" s="15"/>
      <c r="F38" s="4"/>
      <c r="G38" s="1"/>
      <c r="I38" s="20"/>
    </row>
    <row r="39" spans="1:9" s="39" customFormat="1" x14ac:dyDescent="0.25">
      <c r="A39" s="34" t="s">
        <v>60</v>
      </c>
      <c r="B39" s="33"/>
      <c r="C39" s="32"/>
      <c r="D39" s="42"/>
      <c r="E39" s="40">
        <v>3221</v>
      </c>
      <c r="F39" s="34" t="s">
        <v>61</v>
      </c>
    </row>
    <row r="40" spans="1:9" s="39" customFormat="1" x14ac:dyDescent="0.25">
      <c r="A40" s="34" t="s">
        <v>62</v>
      </c>
      <c r="B40" s="33"/>
      <c r="C40" s="32"/>
      <c r="D40" s="42">
        <v>194.6</v>
      </c>
      <c r="E40" s="40">
        <v>3293</v>
      </c>
      <c r="F40" s="34" t="s">
        <v>46</v>
      </c>
    </row>
    <row r="41" spans="1:9" s="39" customFormat="1" x14ac:dyDescent="0.25">
      <c r="A41" s="34" t="s">
        <v>63</v>
      </c>
      <c r="B41" s="33"/>
      <c r="C41" s="32"/>
      <c r="D41" s="42"/>
      <c r="E41" s="40">
        <v>3299</v>
      </c>
      <c r="F41" s="34" t="s">
        <v>35</v>
      </c>
    </row>
    <row r="42" spans="1:9" s="43" customFormat="1" ht="30" x14ac:dyDescent="0.25">
      <c r="A42" s="45" t="s">
        <v>118</v>
      </c>
      <c r="B42" s="44"/>
      <c r="C42" s="45" t="s">
        <v>22</v>
      </c>
      <c r="D42" s="36">
        <v>388</v>
      </c>
      <c r="E42" s="37">
        <v>3295</v>
      </c>
      <c r="F42" s="38" t="s">
        <v>43</v>
      </c>
    </row>
    <row r="43" spans="1:9" ht="15.6" x14ac:dyDescent="0.25">
      <c r="A43" s="6" t="s">
        <v>24</v>
      </c>
      <c r="B43" s="5"/>
      <c r="C43" s="4"/>
      <c r="D43" s="41">
        <f>SUM(D39:D42)</f>
        <v>582.6</v>
      </c>
      <c r="E43" s="40"/>
      <c r="F43" s="4"/>
    </row>
    <row r="44" spans="1:9" ht="15.6" x14ac:dyDescent="0.25">
      <c r="A44" s="27" t="s">
        <v>53</v>
      </c>
      <c r="B44" s="28"/>
      <c r="C44" s="29"/>
      <c r="D44" s="30">
        <f>D38+D43</f>
        <v>49833.110000000015</v>
      </c>
      <c r="E44" s="31"/>
      <c r="F44" s="29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6" t="s">
        <v>49</v>
      </c>
      <c r="I49" s="20"/>
    </row>
    <row r="50" spans="1:9" ht="15.6" x14ac:dyDescent="0.25">
      <c r="A50" s="6" t="s">
        <v>36</v>
      </c>
      <c r="B50" s="7"/>
      <c r="C50" s="6"/>
      <c r="D50" s="8" t="s">
        <v>19</v>
      </c>
      <c r="E50" s="9" t="s">
        <v>20</v>
      </c>
      <c r="F50" s="9" t="s">
        <v>21</v>
      </c>
    </row>
    <row r="55" spans="1:9" s="17" customFormat="1" ht="31.2" x14ac:dyDescent="0.25">
      <c r="A55" s="26" t="s">
        <v>50</v>
      </c>
      <c r="B55" s="2"/>
      <c r="C55"/>
      <c r="D55" s="3"/>
      <c r="F55"/>
      <c r="G55"/>
      <c r="H55"/>
      <c r="I55"/>
    </row>
    <row r="56" spans="1:9" s="17" customFormat="1" ht="15.6" x14ac:dyDescent="0.25">
      <c r="A56" s="6" t="s">
        <v>36</v>
      </c>
      <c r="B56" s="22" t="s">
        <v>19</v>
      </c>
      <c r="C56" s="9" t="s">
        <v>20</v>
      </c>
      <c r="D56" s="9" t="s">
        <v>21</v>
      </c>
      <c r="F56"/>
      <c r="G56"/>
      <c r="H56"/>
      <c r="I56"/>
    </row>
    <row r="57" spans="1:9" s="17" customFormat="1" x14ac:dyDescent="0.25">
      <c r="A57" s="10" t="s">
        <v>115</v>
      </c>
      <c r="B57" s="19">
        <v>226164.65</v>
      </c>
      <c r="C57" s="25">
        <v>3111</v>
      </c>
      <c r="D57" s="10" t="s">
        <v>38</v>
      </c>
      <c r="F57"/>
      <c r="G57"/>
      <c r="H57"/>
      <c r="I57"/>
    </row>
    <row r="58" spans="1:9" s="17" customFormat="1" x14ac:dyDescent="0.25">
      <c r="A58" s="10"/>
      <c r="B58" s="19">
        <v>819.31</v>
      </c>
      <c r="C58" s="25">
        <v>2312</v>
      </c>
      <c r="D58" s="10" t="s">
        <v>39</v>
      </c>
      <c r="F58"/>
      <c r="G58"/>
      <c r="H58"/>
      <c r="I58"/>
    </row>
    <row r="59" spans="1:9" s="17" customFormat="1" x14ac:dyDescent="0.25">
      <c r="A59" s="10" t="s">
        <v>37</v>
      </c>
      <c r="B59" s="19">
        <v>37317.160000000003</v>
      </c>
      <c r="C59" s="25">
        <v>3132</v>
      </c>
      <c r="D59" s="10" t="s">
        <v>40</v>
      </c>
      <c r="F59"/>
      <c r="G59"/>
      <c r="H59"/>
      <c r="I59"/>
    </row>
    <row r="60" spans="1:9" s="17" customFormat="1" x14ac:dyDescent="0.25">
      <c r="A60" s="10" t="s">
        <v>119</v>
      </c>
      <c r="B60" s="19">
        <v>1225.4000000000001</v>
      </c>
      <c r="C60" s="25">
        <v>3121</v>
      </c>
      <c r="D60" s="10" t="s">
        <v>120</v>
      </c>
      <c r="F60"/>
      <c r="G60"/>
      <c r="H60"/>
      <c r="I60"/>
    </row>
    <row r="61" spans="1:9" s="17" customFormat="1" x14ac:dyDescent="0.25">
      <c r="A61" s="10" t="s">
        <v>44</v>
      </c>
      <c r="B61" s="19">
        <v>3249.76</v>
      </c>
      <c r="C61" s="25">
        <v>3211</v>
      </c>
      <c r="D61" s="10" t="s">
        <v>45</v>
      </c>
      <c r="F61"/>
      <c r="G61"/>
      <c r="H61"/>
      <c r="I61"/>
    </row>
    <row r="62" spans="1:9" s="17" customFormat="1" x14ac:dyDescent="0.25">
      <c r="A62" s="10" t="s">
        <v>114</v>
      </c>
      <c r="B62" s="19">
        <v>4133.93</v>
      </c>
      <c r="C62" s="25">
        <v>3212</v>
      </c>
      <c r="D62" s="10" t="s">
        <v>41</v>
      </c>
      <c r="F62"/>
      <c r="G62"/>
      <c r="H62"/>
      <c r="I62"/>
    </row>
    <row r="63" spans="1:9" s="17" customFormat="1" x14ac:dyDescent="0.25">
      <c r="A63" s="10" t="s">
        <v>98</v>
      </c>
      <c r="B63" s="19">
        <v>617.66999999999996</v>
      </c>
      <c r="C63" s="25">
        <v>3291</v>
      </c>
      <c r="D63" s="10" t="s">
        <v>42</v>
      </c>
      <c r="F63"/>
      <c r="G63"/>
      <c r="H63"/>
      <c r="I63"/>
    </row>
    <row r="64" spans="1:9" s="17" customFormat="1" x14ac:dyDescent="0.25">
      <c r="A64" s="10" t="s">
        <v>100</v>
      </c>
      <c r="B64" s="19"/>
      <c r="C64" s="25">
        <v>123</v>
      </c>
      <c r="D64" s="10"/>
      <c r="F64"/>
      <c r="G64"/>
      <c r="H64"/>
      <c r="I64"/>
    </row>
    <row r="65" spans="1:9" s="17" customFormat="1" ht="15.6" x14ac:dyDescent="0.25">
      <c r="A65" s="6" t="s">
        <v>24</v>
      </c>
      <c r="B65" s="11">
        <f>SUM(B57:B64)</f>
        <v>273527.88</v>
      </c>
      <c r="C65" s="25"/>
      <c r="D65" s="4"/>
      <c r="F65"/>
      <c r="G65"/>
      <c r="H65"/>
      <c r="I65"/>
    </row>
    <row r="66" spans="1:9" s="17" customFormat="1" x14ac:dyDescent="0.25">
      <c r="A66"/>
      <c r="B66" s="21"/>
      <c r="C66" s="23"/>
      <c r="D66"/>
      <c r="F66"/>
      <c r="G66"/>
      <c r="H66"/>
      <c r="I66"/>
    </row>
    <row r="67" spans="1:9" s="17" customFormat="1" x14ac:dyDescent="0.25">
      <c r="A67" s="24"/>
      <c r="B67" s="21"/>
      <c r="C67" s="23"/>
      <c r="D67" s="24"/>
      <c r="F67"/>
      <c r="G67"/>
      <c r="H67"/>
      <c r="I67"/>
    </row>
    <row r="70" spans="1:9" s="17" customFormat="1" x14ac:dyDescent="0.25">
      <c r="A70" s="24" t="s">
        <v>58</v>
      </c>
      <c r="B70" s="56">
        <f>B65+D51+D44</f>
        <v>323360.99</v>
      </c>
      <c r="C70" s="49"/>
      <c r="D70" s="24"/>
      <c r="F70" s="20"/>
      <c r="G70"/>
      <c r="H70"/>
      <c r="I70"/>
    </row>
    <row r="71" spans="1:9" s="17" customFormat="1" x14ac:dyDescent="0.25">
      <c r="A71"/>
      <c r="B71" s="2"/>
      <c r="C71"/>
      <c r="D71" s="3"/>
      <c r="F71"/>
      <c r="G71"/>
      <c r="H71"/>
      <c r="I71"/>
    </row>
    <row r="72" spans="1:9" s="17" customFormat="1" hidden="1" x14ac:dyDescent="0.25">
      <c r="A72" s="24" t="s">
        <v>68</v>
      </c>
      <c r="B72" s="21">
        <v>320470.48</v>
      </c>
      <c r="C72"/>
      <c r="D72" s="3"/>
      <c r="F72" s="20"/>
      <c r="G72"/>
      <c r="H72"/>
      <c r="I72"/>
    </row>
    <row r="73" spans="1:9" hidden="1" x14ac:dyDescent="0.25">
      <c r="A73" t="s">
        <v>69</v>
      </c>
      <c r="B73" s="21">
        <v>1891.2</v>
      </c>
    </row>
    <row r="74" spans="1:9" s="17" customFormat="1" hidden="1" x14ac:dyDescent="0.25">
      <c r="A74" t="s">
        <v>65</v>
      </c>
      <c r="B74" s="21"/>
      <c r="C74" s="75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5"/>
      <c r="D75" s="21"/>
      <c r="F75"/>
      <c r="G75"/>
      <c r="H75"/>
      <c r="I75"/>
    </row>
    <row r="76" spans="1:9" hidden="1" x14ac:dyDescent="0.25">
      <c r="A76" s="24"/>
      <c r="B76" s="56">
        <f>SUM(B72:B75)</f>
        <v>322361.68</v>
      </c>
    </row>
    <row r="77" spans="1:9" hidden="1" x14ac:dyDescent="0.25">
      <c r="A77" s="24" t="s">
        <v>64</v>
      </c>
      <c r="B77" s="21">
        <v>320862.58</v>
      </c>
    </row>
    <row r="78" spans="1:9" hidden="1" x14ac:dyDescent="0.25">
      <c r="A78" s="24" t="s">
        <v>67</v>
      </c>
      <c r="B78" s="21">
        <v>-819.31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2498.41</v>
      </c>
    </row>
    <row r="81" spans="1:9" hidden="1" x14ac:dyDescent="0.25">
      <c r="A81" s="24" t="s">
        <v>65</v>
      </c>
      <c r="B81" s="21">
        <v>-180</v>
      </c>
    </row>
    <row r="82" spans="1:9" hidden="1" x14ac:dyDescent="0.25">
      <c r="A82" s="24"/>
      <c r="B82" s="56">
        <f>SUM(B77:B81)</f>
        <v>322361.68</v>
      </c>
      <c r="C82" s="57"/>
      <c r="D82" s="57"/>
    </row>
    <row r="83" spans="1:9" ht="30" hidden="1" x14ac:dyDescent="0.25">
      <c r="B83" s="56">
        <f>B70-B82</f>
        <v>999.30999999999767</v>
      </c>
      <c r="C83" s="21" t="s">
        <v>122</v>
      </c>
    </row>
    <row r="84" spans="1:9" x14ac:dyDescent="0.25">
      <c r="C84" s="21"/>
    </row>
    <row r="85" spans="1:9" x14ac:dyDescent="0.25"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4511-B114-4031-88B4-667849A66628}">
  <dimension ref="A1:I90"/>
  <sheetViews>
    <sheetView topLeftCell="A64" zoomScale="90" zoomScaleNormal="90" workbookViewId="0">
      <selection activeCell="B80" activeCellId="1" sqref="B83 B8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1437.5</v>
      </c>
      <c r="E8" s="15">
        <v>3238</v>
      </c>
      <c r="F8" s="10" t="s">
        <v>26</v>
      </c>
    </row>
    <row r="9" spans="1:6" x14ac:dyDescent="0.25">
      <c r="A9" s="4"/>
      <c r="B9" s="5"/>
      <c r="C9" s="4"/>
      <c r="D9" s="18">
        <v>20.11</v>
      </c>
      <c r="E9" s="15">
        <v>3221</v>
      </c>
      <c r="F9" s="10" t="s">
        <v>29</v>
      </c>
    </row>
    <row r="10" spans="1:6" x14ac:dyDescent="0.25">
      <c r="A10" s="4"/>
      <c r="B10" s="5"/>
      <c r="C10" s="4"/>
      <c r="D10" s="18">
        <v>187.5</v>
      </c>
      <c r="E10" s="15">
        <v>4221</v>
      </c>
      <c r="F10" s="10" t="s">
        <v>72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14476.06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816.14</v>
      </c>
      <c r="E13" s="14">
        <v>3211</v>
      </c>
      <c r="F13" s="14" t="s">
        <v>28</v>
      </c>
    </row>
    <row r="14" spans="1:6" x14ac:dyDescent="0.25">
      <c r="A14" s="4"/>
      <c r="B14" s="5"/>
      <c r="C14" s="10"/>
      <c r="D14" s="18">
        <v>220</v>
      </c>
      <c r="E14" s="14">
        <v>3231</v>
      </c>
      <c r="F14" s="14" t="s">
        <v>25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78.97</v>
      </c>
      <c r="E16" s="15">
        <v>3231</v>
      </c>
      <c r="F16" s="12" t="s">
        <v>25</v>
      </c>
    </row>
    <row r="17" spans="1:6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6" ht="15" customHeight="1" x14ac:dyDescent="0.25">
      <c r="A18" s="4" t="s">
        <v>123</v>
      </c>
      <c r="B18" s="5">
        <v>90255354200</v>
      </c>
      <c r="C18" s="4" t="s">
        <v>22</v>
      </c>
      <c r="D18" s="18">
        <v>53.08</v>
      </c>
      <c r="E18" s="15">
        <v>3213</v>
      </c>
      <c r="F18" s="12" t="s">
        <v>47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598.86</v>
      </c>
      <c r="E19" s="14">
        <v>3223</v>
      </c>
      <c r="F19" s="14" t="s">
        <v>107</v>
      </c>
    </row>
    <row r="20" spans="1:6" x14ac:dyDescent="0.25">
      <c r="A20" s="4"/>
      <c r="B20" s="5"/>
      <c r="C20" s="4"/>
      <c r="D20" s="18">
        <v>8</v>
      </c>
      <c r="E20" s="14">
        <v>3211</v>
      </c>
      <c r="F20" s="14" t="s">
        <v>28</v>
      </c>
    </row>
    <row r="21" spans="1:6" x14ac:dyDescent="0.25">
      <c r="A21" s="4" t="s">
        <v>86</v>
      </c>
      <c r="B21" s="5">
        <v>43150843424</v>
      </c>
      <c r="C21" s="4" t="s">
        <v>22</v>
      </c>
      <c r="D21" s="18">
        <v>701.25</v>
      </c>
      <c r="E21" s="14">
        <v>3213</v>
      </c>
      <c r="F21" s="14" t="s">
        <v>47</v>
      </c>
    </row>
    <row r="22" spans="1:6" x14ac:dyDescent="0.25">
      <c r="A22" s="4" t="s">
        <v>124</v>
      </c>
      <c r="B22" s="5">
        <v>36424951826</v>
      </c>
      <c r="C22" s="4" t="s">
        <v>125</v>
      </c>
      <c r="D22" s="18">
        <v>40</v>
      </c>
      <c r="E22" s="14">
        <v>3221</v>
      </c>
      <c r="F22" s="14" t="s">
        <v>29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 t="s">
        <v>14</v>
      </c>
      <c r="B24" s="5">
        <v>59143170280</v>
      </c>
      <c r="C24" s="4" t="s">
        <v>23</v>
      </c>
      <c r="D24" s="18">
        <v>637.5</v>
      </c>
      <c r="E24" s="14">
        <v>3238</v>
      </c>
      <c r="F24" s="14" t="s">
        <v>26</v>
      </c>
    </row>
    <row r="25" spans="1:6" x14ac:dyDescent="0.25">
      <c r="A25" s="4" t="s">
        <v>126</v>
      </c>
      <c r="B25" s="5">
        <v>35067158852</v>
      </c>
      <c r="C25" s="4" t="s">
        <v>22</v>
      </c>
      <c r="D25" s="18">
        <v>145</v>
      </c>
      <c r="E25" s="14">
        <v>3213</v>
      </c>
      <c r="F25" s="14" t="s">
        <v>47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380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191.08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284.83999999999997</v>
      </c>
      <c r="E28" s="16">
        <v>3221</v>
      </c>
      <c r="F28" s="10" t="s">
        <v>29</v>
      </c>
    </row>
    <row r="29" spans="1:6" x14ac:dyDescent="0.25">
      <c r="A29" s="4"/>
      <c r="B29" s="5"/>
      <c r="C29" s="4"/>
      <c r="D29" s="19">
        <v>249.83</v>
      </c>
      <c r="E29" s="16">
        <v>3293</v>
      </c>
      <c r="F29" s="10" t="s">
        <v>46</v>
      </c>
    </row>
    <row r="30" spans="1:6" x14ac:dyDescent="0.25">
      <c r="A30" s="4"/>
      <c r="B30" s="5"/>
      <c r="C30" s="4"/>
      <c r="D30" s="19">
        <v>121</v>
      </c>
      <c r="E30" s="16">
        <v>3299</v>
      </c>
      <c r="F30" s="10" t="s">
        <v>35</v>
      </c>
    </row>
    <row r="31" spans="1:6" x14ac:dyDescent="0.25">
      <c r="A31" s="4" t="s">
        <v>128</v>
      </c>
      <c r="B31" s="5">
        <v>67591254697</v>
      </c>
      <c r="C31" s="4" t="s">
        <v>22</v>
      </c>
      <c r="D31" s="19">
        <v>509.1</v>
      </c>
      <c r="E31" s="16">
        <v>3293</v>
      </c>
      <c r="F31" s="10" t="s">
        <v>46</v>
      </c>
    </row>
    <row r="32" spans="1:6" ht="30" x14ac:dyDescent="0.25">
      <c r="A32" s="4" t="s">
        <v>129</v>
      </c>
      <c r="B32" s="5">
        <v>53671069581</v>
      </c>
      <c r="C32" s="4" t="s">
        <v>22</v>
      </c>
      <c r="D32" s="19">
        <v>940</v>
      </c>
      <c r="E32" s="16">
        <v>3213</v>
      </c>
      <c r="F32" s="10" t="s">
        <v>47</v>
      </c>
    </row>
    <row r="33" spans="1:9" x14ac:dyDescent="0.25">
      <c r="A33" s="4" t="s">
        <v>9</v>
      </c>
      <c r="B33" s="5">
        <v>20142998436</v>
      </c>
      <c r="C33" s="4" t="s">
        <v>22</v>
      </c>
      <c r="D33" s="19">
        <v>822.5</v>
      </c>
      <c r="E33" s="16">
        <v>3232</v>
      </c>
      <c r="F33" s="12" t="s">
        <v>33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80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130</v>
      </c>
      <c r="B35" s="44">
        <v>70133616033</v>
      </c>
      <c r="C35" s="45" t="s">
        <v>22</v>
      </c>
      <c r="D35" s="58">
        <v>345.98</v>
      </c>
      <c r="E35" s="46">
        <v>3231</v>
      </c>
      <c r="F35" s="46" t="s">
        <v>25</v>
      </c>
      <c r="G35" s="47"/>
    </row>
    <row r="36" spans="1:9" s="48" customFormat="1" ht="24" customHeight="1" x14ac:dyDescent="0.25">
      <c r="A36" s="45"/>
      <c r="B36" s="44"/>
      <c r="C36" s="45"/>
      <c r="D36" s="58">
        <v>200</v>
      </c>
      <c r="E36" s="46">
        <v>4222</v>
      </c>
      <c r="F36" s="46" t="s">
        <v>92</v>
      </c>
      <c r="G36" s="47"/>
    </row>
    <row r="37" spans="1:9" x14ac:dyDescent="0.25">
      <c r="A37" s="4" t="s">
        <v>59</v>
      </c>
      <c r="B37" s="5">
        <v>18736141210</v>
      </c>
      <c r="C37" s="45" t="s">
        <v>22</v>
      </c>
      <c r="D37" s="18">
        <v>435.9</v>
      </c>
      <c r="E37" s="16">
        <v>3235</v>
      </c>
      <c r="F37" s="12" t="s">
        <v>32</v>
      </c>
    </row>
    <row r="38" spans="1:9" ht="30" x14ac:dyDescent="0.25">
      <c r="A38" s="4" t="s">
        <v>2</v>
      </c>
      <c r="B38" s="5">
        <v>82031999604</v>
      </c>
      <c r="C38" s="4" t="s">
        <v>22</v>
      </c>
      <c r="D38" s="19">
        <v>153.96</v>
      </c>
      <c r="E38" s="16">
        <v>3212</v>
      </c>
      <c r="F38" s="12" t="s">
        <v>31</v>
      </c>
    </row>
    <row r="39" spans="1:9" ht="30" x14ac:dyDescent="0.25">
      <c r="A39" s="4" t="s">
        <v>131</v>
      </c>
      <c r="B39" s="5">
        <v>1233257226</v>
      </c>
      <c r="C39" s="4" t="s">
        <v>22</v>
      </c>
      <c r="D39" s="19">
        <v>437.5</v>
      </c>
      <c r="E39" s="16">
        <v>3237</v>
      </c>
      <c r="F39" s="12" t="s">
        <v>34</v>
      </c>
    </row>
    <row r="40" spans="1:9" ht="15.6" x14ac:dyDescent="0.25">
      <c r="A40" s="6" t="s">
        <v>24</v>
      </c>
      <c r="B40" s="5"/>
      <c r="C40" s="4"/>
      <c r="D40" s="11">
        <f>SUM(D3:D39)</f>
        <v>38509.87000000001</v>
      </c>
      <c r="E40" s="15"/>
      <c r="F40" s="4"/>
      <c r="G40" s="1"/>
      <c r="I40" s="20"/>
    </row>
    <row r="41" spans="1:9" s="39" customFormat="1" x14ac:dyDescent="0.25">
      <c r="A41" s="34" t="s">
        <v>60</v>
      </c>
      <c r="B41" s="33"/>
      <c r="C41" s="32"/>
      <c r="D41" s="42"/>
      <c r="E41" s="40">
        <v>3221</v>
      </c>
      <c r="F41" s="34" t="s">
        <v>61</v>
      </c>
    </row>
    <row r="42" spans="1:9" s="39" customFormat="1" x14ac:dyDescent="0.25">
      <c r="A42" s="34" t="s">
        <v>62</v>
      </c>
      <c r="B42" s="33"/>
      <c r="C42" s="32"/>
      <c r="D42" s="42"/>
      <c r="E42" s="40">
        <v>3293</v>
      </c>
      <c r="F42" s="34" t="s">
        <v>46</v>
      </c>
    </row>
    <row r="43" spans="1:9" s="39" customFormat="1" x14ac:dyDescent="0.25">
      <c r="A43" s="34" t="s">
        <v>132</v>
      </c>
      <c r="B43" s="33"/>
      <c r="C43" s="32"/>
      <c r="D43" s="42">
        <v>20</v>
      </c>
      <c r="E43" s="40">
        <v>3239</v>
      </c>
      <c r="F43" s="34" t="s">
        <v>30</v>
      </c>
    </row>
    <row r="44" spans="1:9" s="43" customFormat="1" ht="30" x14ac:dyDescent="0.25">
      <c r="A44" s="45" t="s">
        <v>135</v>
      </c>
      <c r="B44" s="44"/>
      <c r="C44" s="45" t="s">
        <v>22</v>
      </c>
      <c r="D44" s="36">
        <v>388</v>
      </c>
      <c r="E44" s="37">
        <v>3295</v>
      </c>
      <c r="F44" s="38" t="s">
        <v>43</v>
      </c>
    </row>
    <row r="45" spans="1:9" ht="15.6" x14ac:dyDescent="0.25">
      <c r="A45" s="6" t="s">
        <v>24</v>
      </c>
      <c r="B45" s="5"/>
      <c r="C45" s="4"/>
      <c r="D45" s="41">
        <f>SUM(D41:D44)</f>
        <v>408</v>
      </c>
      <c r="E45" s="40"/>
      <c r="F45" s="4"/>
    </row>
    <row r="46" spans="1:9" ht="15.6" x14ac:dyDescent="0.25">
      <c r="A46" s="27" t="s">
        <v>53</v>
      </c>
      <c r="B46" s="28"/>
      <c r="C46" s="29"/>
      <c r="D46" s="30">
        <f>D40+D45</f>
        <v>38917.87000000001</v>
      </c>
      <c r="E46" s="31"/>
      <c r="F46" s="29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7"/>
      <c r="B49" s="28"/>
      <c r="C49" s="29"/>
      <c r="D49" s="30"/>
      <c r="E49" s="31"/>
      <c r="F49" s="29"/>
      <c r="G49" s="1"/>
      <c r="I49" s="20"/>
    </row>
    <row r="50" spans="1:9" ht="15.6" x14ac:dyDescent="0.25">
      <c r="A50" s="27"/>
      <c r="B50" s="28"/>
      <c r="C50" s="29"/>
      <c r="D50" s="30"/>
      <c r="E50" s="31"/>
      <c r="F50" s="29"/>
      <c r="G50" s="1"/>
      <c r="I50" s="20"/>
    </row>
    <row r="51" spans="1:9" ht="15.6" x14ac:dyDescent="0.25">
      <c r="A51" s="26" t="s">
        <v>49</v>
      </c>
      <c r="I51" s="20"/>
    </row>
    <row r="52" spans="1:9" ht="15.6" x14ac:dyDescent="0.25">
      <c r="A52" s="6" t="s">
        <v>36</v>
      </c>
      <c r="B52" s="7"/>
      <c r="C52" s="6"/>
      <c r="D52" s="8" t="s">
        <v>19</v>
      </c>
      <c r="E52" s="9" t="s">
        <v>20</v>
      </c>
      <c r="F52" s="9" t="s">
        <v>21</v>
      </c>
    </row>
    <row r="53" spans="1:9" ht="30" x14ac:dyDescent="0.25">
      <c r="A53" s="4" t="s">
        <v>137</v>
      </c>
      <c r="B53" s="5"/>
      <c r="C53" s="4" t="s">
        <v>22</v>
      </c>
      <c r="D53" s="64">
        <v>1340.59</v>
      </c>
      <c r="E53" s="15">
        <v>3237</v>
      </c>
      <c r="F53" s="4" t="s">
        <v>138</v>
      </c>
    </row>
    <row r="54" spans="1:9" ht="15.6" x14ac:dyDescent="0.25">
      <c r="A54" s="6" t="s">
        <v>24</v>
      </c>
      <c r="B54" s="5"/>
      <c r="C54" s="4"/>
      <c r="D54" s="64">
        <v>1340.59</v>
      </c>
      <c r="E54" s="15"/>
      <c r="F54" s="4"/>
    </row>
    <row r="57" spans="1:9" s="17" customFormat="1" ht="31.2" x14ac:dyDescent="0.25">
      <c r="A57" s="26" t="s">
        <v>50</v>
      </c>
      <c r="B57" s="2"/>
      <c r="C57"/>
      <c r="D57" s="3"/>
      <c r="F57"/>
      <c r="G57"/>
      <c r="H57"/>
      <c r="I57"/>
    </row>
    <row r="58" spans="1:9" s="17" customFormat="1" ht="15.6" x14ac:dyDescent="0.25">
      <c r="A58" s="6" t="s">
        <v>36</v>
      </c>
      <c r="B58" s="22" t="s">
        <v>19</v>
      </c>
      <c r="C58" s="9" t="s">
        <v>20</v>
      </c>
      <c r="D58" s="9" t="s">
        <v>21</v>
      </c>
      <c r="F58"/>
      <c r="G58"/>
      <c r="H58"/>
      <c r="I58"/>
    </row>
    <row r="59" spans="1:9" s="17" customFormat="1" x14ac:dyDescent="0.25">
      <c r="A59" s="10" t="s">
        <v>115</v>
      </c>
      <c r="B59" s="19">
        <v>219493.81</v>
      </c>
      <c r="C59" s="25">
        <v>3111</v>
      </c>
      <c r="D59" s="10" t="s">
        <v>38</v>
      </c>
      <c r="F59"/>
      <c r="G59"/>
      <c r="H59"/>
      <c r="I59"/>
    </row>
    <row r="60" spans="1:9" s="17" customFormat="1" x14ac:dyDescent="0.25">
      <c r="A60" s="10"/>
      <c r="B60" s="19">
        <v>255.55</v>
      </c>
      <c r="C60" s="25">
        <v>2312</v>
      </c>
      <c r="D60" s="10" t="s">
        <v>39</v>
      </c>
      <c r="F60"/>
      <c r="G60"/>
      <c r="H60"/>
      <c r="I60"/>
    </row>
    <row r="61" spans="1:9" s="17" customFormat="1" x14ac:dyDescent="0.25">
      <c r="A61" s="10" t="s">
        <v>37</v>
      </c>
      <c r="B61" s="19">
        <v>36216.46</v>
      </c>
      <c r="C61" s="25">
        <v>3132</v>
      </c>
      <c r="D61" s="10" t="s">
        <v>40</v>
      </c>
      <c r="F61"/>
      <c r="G61"/>
      <c r="H61"/>
      <c r="I61"/>
    </row>
    <row r="62" spans="1:9" s="17" customFormat="1" x14ac:dyDescent="0.25">
      <c r="A62" s="10" t="s">
        <v>133</v>
      </c>
      <c r="B62" s="19">
        <v>8200</v>
      </c>
      <c r="C62" s="25">
        <v>3121</v>
      </c>
      <c r="D62" s="10" t="s">
        <v>120</v>
      </c>
      <c r="F62"/>
      <c r="G62"/>
      <c r="H62"/>
      <c r="I62"/>
    </row>
    <row r="63" spans="1:9" s="17" customFormat="1" x14ac:dyDescent="0.25">
      <c r="A63" s="10" t="s">
        <v>44</v>
      </c>
      <c r="B63" s="19">
        <v>5657.25</v>
      </c>
      <c r="C63" s="25">
        <v>3211</v>
      </c>
      <c r="D63" s="10" t="s">
        <v>45</v>
      </c>
      <c r="F63"/>
      <c r="G63"/>
      <c r="H63"/>
      <c r="I63"/>
    </row>
    <row r="64" spans="1:9" s="17" customFormat="1" x14ac:dyDescent="0.25">
      <c r="A64" s="10" t="s">
        <v>134</v>
      </c>
      <c r="B64" s="19">
        <v>4105.8599999999997</v>
      </c>
      <c r="C64" s="25">
        <v>3212</v>
      </c>
      <c r="D64" s="10" t="s">
        <v>41</v>
      </c>
      <c r="F64"/>
      <c r="G64"/>
      <c r="H64"/>
      <c r="I64"/>
    </row>
    <row r="65" spans="1:9" s="17" customFormat="1" x14ac:dyDescent="0.25">
      <c r="A65" s="10" t="s">
        <v>136</v>
      </c>
      <c r="B65" s="19">
        <v>617.66999999999996</v>
      </c>
      <c r="C65" s="25">
        <v>3291</v>
      </c>
      <c r="D65" s="10" t="s">
        <v>42</v>
      </c>
      <c r="F65"/>
      <c r="G65"/>
      <c r="H65"/>
      <c r="I65"/>
    </row>
    <row r="66" spans="1:9" s="17" customFormat="1" x14ac:dyDescent="0.25">
      <c r="A66" s="10" t="s">
        <v>100</v>
      </c>
      <c r="B66" s="19"/>
      <c r="C66" s="25">
        <v>123</v>
      </c>
      <c r="D66" s="10"/>
      <c r="F66"/>
      <c r="G66"/>
      <c r="H66"/>
      <c r="I66"/>
    </row>
    <row r="67" spans="1:9" s="17" customFormat="1" ht="15.6" x14ac:dyDescent="0.25">
      <c r="A67" s="6" t="s">
        <v>24</v>
      </c>
      <c r="B67" s="11">
        <f>SUM(B59:B66)</f>
        <v>274546.59999999992</v>
      </c>
      <c r="C67" s="25"/>
      <c r="D67" s="4"/>
      <c r="F67"/>
      <c r="G67"/>
      <c r="H67"/>
      <c r="I67"/>
    </row>
    <row r="68" spans="1:9" s="17" customFormat="1" x14ac:dyDescent="0.25">
      <c r="A68"/>
      <c r="B68" s="21"/>
      <c r="C68" s="23"/>
      <c r="D68"/>
      <c r="F68"/>
      <c r="G68"/>
      <c r="H68"/>
      <c r="I68"/>
    </row>
    <row r="69" spans="1:9" s="17" customFormat="1" x14ac:dyDescent="0.25">
      <c r="A69" s="24"/>
      <c r="B69" s="21"/>
      <c r="C69" s="23"/>
      <c r="D69" s="24"/>
      <c r="F69"/>
      <c r="G69"/>
      <c r="H69"/>
      <c r="I69"/>
    </row>
    <row r="72" spans="1:9" s="17" customFormat="1" x14ac:dyDescent="0.25">
      <c r="A72" s="24" t="s">
        <v>58</v>
      </c>
      <c r="B72" s="56">
        <f>B67+D53+D46</f>
        <v>314805.05999999994</v>
      </c>
      <c r="C72" s="49"/>
      <c r="D72" s="24"/>
      <c r="F72" s="20"/>
      <c r="G72"/>
      <c r="H72"/>
      <c r="I72"/>
    </row>
    <row r="73" spans="1:9" s="17" customFormat="1" x14ac:dyDescent="0.25">
      <c r="A73"/>
      <c r="B73" s="2"/>
      <c r="C73"/>
      <c r="D73" s="3"/>
      <c r="F73"/>
      <c r="G73"/>
      <c r="H73"/>
      <c r="I73"/>
    </row>
    <row r="74" spans="1:9" s="17" customFormat="1" x14ac:dyDescent="0.25">
      <c r="A74" s="24" t="s">
        <v>68</v>
      </c>
      <c r="B74" s="21">
        <v>311426.71000000002</v>
      </c>
      <c r="C74"/>
      <c r="D74" s="3"/>
      <c r="F74" s="20"/>
      <c r="G74"/>
      <c r="H74"/>
      <c r="I74"/>
    </row>
    <row r="75" spans="1:9" x14ac:dyDescent="0.25">
      <c r="A75" t="s">
        <v>69</v>
      </c>
      <c r="B75" s="21">
        <v>2762.8</v>
      </c>
    </row>
    <row r="76" spans="1:9" s="17" customFormat="1" x14ac:dyDescent="0.25">
      <c r="A76" t="s">
        <v>65</v>
      </c>
      <c r="B76" s="21"/>
      <c r="C76" s="75" t="s">
        <v>70</v>
      </c>
      <c r="D76" s="21"/>
      <c r="F76"/>
      <c r="G76"/>
      <c r="H76"/>
      <c r="I76"/>
    </row>
    <row r="77" spans="1:9" s="17" customFormat="1" x14ac:dyDescent="0.25">
      <c r="A77" t="s">
        <v>66</v>
      </c>
      <c r="B77" s="21"/>
      <c r="C77" s="75"/>
      <c r="D77" s="21"/>
      <c r="F77"/>
      <c r="G77"/>
      <c r="H77"/>
      <c r="I77"/>
    </row>
    <row r="78" spans="1:9" x14ac:dyDescent="0.25">
      <c r="A78" s="24"/>
      <c r="B78" s="56">
        <f>SUM(B74:B77)</f>
        <v>314189.51</v>
      </c>
    </row>
    <row r="79" spans="1:9" x14ac:dyDescent="0.25">
      <c r="A79" s="24" t="s">
        <v>64</v>
      </c>
      <c r="B79" s="21">
        <v>318073.81</v>
      </c>
    </row>
    <row r="80" spans="1:9" x14ac:dyDescent="0.25">
      <c r="A80" s="24" t="s">
        <v>67</v>
      </c>
      <c r="B80" s="21">
        <v>-255.55</v>
      </c>
    </row>
    <row r="81" spans="1:9" x14ac:dyDescent="0.25">
      <c r="A81" s="24" t="s">
        <v>76</v>
      </c>
      <c r="B81" s="21"/>
    </row>
    <row r="82" spans="1:9" x14ac:dyDescent="0.25">
      <c r="A82" t="s">
        <v>66</v>
      </c>
      <c r="B82" s="21">
        <v>-3268.75</v>
      </c>
    </row>
    <row r="83" spans="1:9" x14ac:dyDescent="0.25">
      <c r="A83" s="24" t="s">
        <v>65</v>
      </c>
      <c r="B83" s="21">
        <v>-360</v>
      </c>
    </row>
    <row r="84" spans="1:9" x14ac:dyDescent="0.25">
      <c r="A84" s="24"/>
      <c r="B84" s="56">
        <f>SUM(B79:B83)</f>
        <v>314189.51</v>
      </c>
      <c r="C84" s="57"/>
      <c r="D84" s="57"/>
    </row>
    <row r="85" spans="1:9" ht="30" x14ac:dyDescent="0.25">
      <c r="B85" s="56">
        <f>B72-B84</f>
        <v>615.54999999993015</v>
      </c>
      <c r="C85" s="21" t="s">
        <v>122</v>
      </c>
    </row>
    <row r="86" spans="1:9" x14ac:dyDescent="0.25">
      <c r="C86" s="21"/>
    </row>
    <row r="87" spans="1:9" x14ac:dyDescent="0.25">
      <c r="C87" s="21"/>
    </row>
    <row r="88" spans="1:9" s="3" customFormat="1" x14ac:dyDescent="0.25">
      <c r="A88"/>
      <c r="B88" s="2"/>
      <c r="C88" s="63"/>
      <c r="E88" s="17"/>
      <c r="F88"/>
      <c r="G88"/>
      <c r="H88"/>
      <c r="I88"/>
    </row>
    <row r="89" spans="1:9" s="3" customFormat="1" x14ac:dyDescent="0.25">
      <c r="A89"/>
      <c r="B89" s="2"/>
      <c r="C89" s="20"/>
      <c r="E89" s="17"/>
      <c r="F89"/>
      <c r="G89"/>
      <c r="H89"/>
      <c r="I89"/>
    </row>
    <row r="90" spans="1:9" s="3" customFormat="1" ht="11.4" customHeight="1" x14ac:dyDescent="0.25">
      <c r="A90"/>
      <c r="B90" s="2"/>
      <c r="C90"/>
      <c r="E90" s="17"/>
      <c r="F90"/>
      <c r="G90"/>
      <c r="H90"/>
      <c r="I90"/>
    </row>
  </sheetData>
  <mergeCells count="1">
    <mergeCell ref="C76:C7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65A6-5EEA-4475-B35B-0857F123BCB3}">
  <dimension ref="A1:I83"/>
  <sheetViews>
    <sheetView topLeftCell="A57" zoomScale="90" zoomScaleNormal="90" workbookViewId="0">
      <selection activeCell="B73" activeCellId="1" sqref="B76 B7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937.5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3519.24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4.0599999999999996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67.650000000000006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53.08</v>
      </c>
      <c r="E15" s="15">
        <v>3213</v>
      </c>
      <c r="F15" s="12" t="s">
        <v>47</v>
      </c>
    </row>
    <row r="16" spans="1:6" ht="15" customHeight="1" x14ac:dyDescent="0.25">
      <c r="A16" s="4" t="s">
        <v>85</v>
      </c>
      <c r="B16" s="5">
        <v>80572192786</v>
      </c>
      <c r="C16" s="4" t="s">
        <v>22</v>
      </c>
      <c r="D16" s="18">
        <v>188.48</v>
      </c>
      <c r="E16" s="15"/>
      <c r="F16" s="12"/>
    </row>
    <row r="17" spans="1:7" x14ac:dyDescent="0.25">
      <c r="A17" s="4" t="s">
        <v>106</v>
      </c>
      <c r="B17" s="5">
        <v>27759560625</v>
      </c>
      <c r="C17" s="4" t="s">
        <v>22</v>
      </c>
      <c r="D17" s="18">
        <v>213.87</v>
      </c>
      <c r="E17" s="14">
        <v>3223</v>
      </c>
      <c r="F17" s="14" t="s">
        <v>107</v>
      </c>
    </row>
    <row r="18" spans="1:7" x14ac:dyDescent="0.25">
      <c r="A18" s="4"/>
      <c r="B18" s="5"/>
      <c r="C18" s="4"/>
      <c r="D18" s="18"/>
      <c r="E18" s="14">
        <v>3211</v>
      </c>
      <c r="F18" s="14" t="s">
        <v>28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14</v>
      </c>
      <c r="B20" s="5">
        <v>59143170280</v>
      </c>
      <c r="C20" s="4" t="s">
        <v>23</v>
      </c>
      <c r="D20" s="18">
        <v>637.5</v>
      </c>
      <c r="E20" s="14">
        <v>3238</v>
      </c>
      <c r="F20" s="14" t="s">
        <v>26</v>
      </c>
    </row>
    <row r="21" spans="1:7" ht="30" x14ac:dyDescent="0.25">
      <c r="A21" s="4" t="s">
        <v>139</v>
      </c>
      <c r="B21" s="5">
        <v>50467974870</v>
      </c>
      <c r="C21" s="4" t="s">
        <v>90</v>
      </c>
      <c r="D21" s="18">
        <v>17475</v>
      </c>
      <c r="E21" s="14">
        <v>4221</v>
      </c>
      <c r="F21" s="14" t="s">
        <v>140</v>
      </c>
    </row>
    <row r="22" spans="1:7" x14ac:dyDescent="0.25">
      <c r="A22" s="4"/>
      <c r="B22" s="5"/>
      <c r="C22" s="4"/>
      <c r="D22" s="18">
        <v>872.5</v>
      </c>
      <c r="E22" s="14">
        <v>3221</v>
      </c>
      <c r="F22" s="14" t="s">
        <v>29</v>
      </c>
    </row>
    <row r="23" spans="1:7" x14ac:dyDescent="0.25">
      <c r="A23" s="4"/>
      <c r="B23" s="5"/>
      <c r="C23" s="4"/>
      <c r="D23" s="18">
        <v>3731.25</v>
      </c>
      <c r="E23" s="14">
        <v>3225</v>
      </c>
      <c r="F23" s="14" t="s">
        <v>141</v>
      </c>
    </row>
    <row r="24" spans="1:7" x14ac:dyDescent="0.25">
      <c r="A24" s="4" t="s">
        <v>1</v>
      </c>
      <c r="B24" s="5">
        <v>28495895537</v>
      </c>
      <c r="C24" s="4" t="s">
        <v>22</v>
      </c>
      <c r="D24" s="19">
        <v>52</v>
      </c>
      <c r="E24" s="13">
        <v>3221</v>
      </c>
      <c r="F24" s="13" t="s">
        <v>29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9">
        <v>681.63</v>
      </c>
      <c r="E25" s="16">
        <v>3293</v>
      </c>
      <c r="F25" s="10" t="s">
        <v>46</v>
      </c>
    </row>
    <row r="26" spans="1:7" ht="45" x14ac:dyDescent="0.25">
      <c r="A26" s="4" t="s">
        <v>142</v>
      </c>
      <c r="B26" s="5">
        <v>29816703374</v>
      </c>
      <c r="C26" s="4" t="s">
        <v>22</v>
      </c>
      <c r="D26" s="19">
        <v>4500</v>
      </c>
      <c r="E26" s="16">
        <v>3213</v>
      </c>
      <c r="F26" s="10" t="s">
        <v>47</v>
      </c>
    </row>
    <row r="27" spans="1:7" x14ac:dyDescent="0.25">
      <c r="A27" s="4" t="s">
        <v>52</v>
      </c>
      <c r="B27" s="5">
        <v>83795461036</v>
      </c>
      <c r="C27" s="4" t="s">
        <v>22</v>
      </c>
      <c r="D27" s="19">
        <v>459.1</v>
      </c>
      <c r="E27" s="16">
        <v>3293</v>
      </c>
      <c r="F27" s="10" t="s">
        <v>46</v>
      </c>
    </row>
    <row r="28" spans="1:7" x14ac:dyDescent="0.25">
      <c r="A28" s="4" t="s">
        <v>9</v>
      </c>
      <c r="B28" s="5">
        <v>20142998436</v>
      </c>
      <c r="C28" s="4" t="s">
        <v>22</v>
      </c>
      <c r="D28" s="19">
        <v>822.5</v>
      </c>
      <c r="E28" s="16">
        <v>3232</v>
      </c>
      <c r="F28" s="12" t="s">
        <v>33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96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350.01</v>
      </c>
      <c r="E30" s="46">
        <v>3231</v>
      </c>
      <c r="F30" s="46" t="s">
        <v>25</v>
      </c>
      <c r="G30" s="47"/>
    </row>
    <row r="31" spans="1:7" x14ac:dyDescent="0.25">
      <c r="A31" s="4" t="s">
        <v>59</v>
      </c>
      <c r="B31" s="5">
        <v>18736141210</v>
      </c>
      <c r="C31" s="45" t="s">
        <v>22</v>
      </c>
      <c r="D31" s="18">
        <v>435.9</v>
      </c>
      <c r="E31" s="16">
        <v>3235</v>
      </c>
      <c r="F31" s="12" t="s">
        <v>32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115.47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65">
        <f>SUM(D3:D32)</f>
        <v>63048.36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67">
        <v>8.59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132</v>
      </c>
      <c r="B36" s="33"/>
      <c r="C36" s="32"/>
      <c r="D36" s="42"/>
      <c r="E36" s="40">
        <v>3239</v>
      </c>
      <c r="F36" s="34" t="s">
        <v>30</v>
      </c>
    </row>
    <row r="37" spans="1:9" s="43" customFormat="1" ht="30" x14ac:dyDescent="0.25">
      <c r="A37" s="45" t="s">
        <v>146</v>
      </c>
      <c r="B37" s="44"/>
      <c r="C37" s="45" t="s">
        <v>22</v>
      </c>
      <c r="D37" s="68">
        <v>388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396.59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63444.95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46" spans="1:9" x14ac:dyDescent="0.25">
      <c r="A46" s="4"/>
      <c r="B46" s="5"/>
      <c r="C46" s="4"/>
      <c r="D46" s="64"/>
      <c r="E46" s="15">
        <v>3237</v>
      </c>
      <c r="F46" s="4" t="s">
        <v>138</v>
      </c>
    </row>
    <row r="47" spans="1:9" ht="15.6" x14ac:dyDescent="0.25">
      <c r="A47" s="6" t="s">
        <v>24</v>
      </c>
      <c r="B47" s="5"/>
      <c r="C47" s="4"/>
      <c r="D47" s="64">
        <v>1340.59</v>
      </c>
      <c r="E47" s="15"/>
      <c r="F47" s="4"/>
    </row>
    <row r="50" spans="1:9" s="17" customFormat="1" ht="31.2" x14ac:dyDescent="0.25">
      <c r="A50" s="26" t="s">
        <v>50</v>
      </c>
      <c r="B50" s="2"/>
      <c r="C50"/>
      <c r="D50" s="3"/>
      <c r="F50"/>
      <c r="G50"/>
      <c r="H50"/>
      <c r="I50"/>
    </row>
    <row r="51" spans="1:9" s="17" customFormat="1" ht="15.6" x14ac:dyDescent="0.25">
      <c r="A51" s="6" t="s">
        <v>36</v>
      </c>
      <c r="B51" s="22" t="s">
        <v>19</v>
      </c>
      <c r="C51" s="9" t="s">
        <v>20</v>
      </c>
      <c r="D51" s="9" t="s">
        <v>21</v>
      </c>
      <c r="F51"/>
      <c r="G51"/>
      <c r="H51"/>
      <c r="I51"/>
    </row>
    <row r="52" spans="1:9" s="17" customFormat="1" x14ac:dyDescent="0.25">
      <c r="A52" s="10" t="s">
        <v>143</v>
      </c>
      <c r="B52" s="66">
        <v>218650.15</v>
      </c>
      <c r="C52" s="25">
        <v>3111</v>
      </c>
      <c r="D52" s="10" t="s">
        <v>38</v>
      </c>
      <c r="F52"/>
      <c r="G52"/>
      <c r="H52"/>
      <c r="I52"/>
    </row>
    <row r="53" spans="1:9" s="17" customFormat="1" x14ac:dyDescent="0.25">
      <c r="A53" s="10"/>
      <c r="B53" s="66">
        <v>77.05</v>
      </c>
      <c r="C53" s="25">
        <v>2312</v>
      </c>
      <c r="D53" s="10" t="s">
        <v>39</v>
      </c>
      <c r="F53"/>
      <c r="G53"/>
      <c r="H53"/>
      <c r="I53"/>
    </row>
    <row r="54" spans="1:9" s="17" customFormat="1" x14ac:dyDescent="0.25">
      <c r="A54" s="10" t="s">
        <v>37</v>
      </c>
      <c r="B54" s="66">
        <v>36077.279999999999</v>
      </c>
      <c r="C54" s="25">
        <v>3132</v>
      </c>
      <c r="D54" s="10" t="s">
        <v>40</v>
      </c>
      <c r="F54"/>
      <c r="G54"/>
      <c r="H54"/>
      <c r="I54"/>
    </row>
    <row r="55" spans="1:9" s="17" customFormat="1" x14ac:dyDescent="0.25">
      <c r="A55" s="10" t="s">
        <v>95</v>
      </c>
      <c r="B55" s="66">
        <v>1767.36</v>
      </c>
      <c r="C55" s="25">
        <v>3121</v>
      </c>
      <c r="D55" s="10" t="s">
        <v>120</v>
      </c>
      <c r="F55"/>
      <c r="G55"/>
      <c r="H55"/>
      <c r="I55"/>
    </row>
    <row r="56" spans="1:9" s="17" customFormat="1" x14ac:dyDescent="0.25">
      <c r="A56" s="10" t="s">
        <v>44</v>
      </c>
      <c r="B56" s="66">
        <v>2945.2</v>
      </c>
      <c r="C56" s="25">
        <v>3211</v>
      </c>
      <c r="D56" s="10" t="s">
        <v>45</v>
      </c>
      <c r="F56"/>
      <c r="G56"/>
      <c r="H56"/>
      <c r="I56"/>
    </row>
    <row r="57" spans="1:9" s="17" customFormat="1" x14ac:dyDescent="0.25">
      <c r="A57" s="10" t="s">
        <v>144</v>
      </c>
      <c r="B57" s="66">
        <v>4070.05</v>
      </c>
      <c r="C57" s="25">
        <v>3212</v>
      </c>
      <c r="D57" s="10" t="s">
        <v>41</v>
      </c>
      <c r="F57"/>
      <c r="G57"/>
      <c r="H57"/>
      <c r="I57"/>
    </row>
    <row r="58" spans="1:9" s="17" customFormat="1" x14ac:dyDescent="0.25">
      <c r="A58" s="10" t="s">
        <v>145</v>
      </c>
      <c r="B58" s="66">
        <v>617.66999999999996</v>
      </c>
      <c r="C58" s="25">
        <v>3291</v>
      </c>
      <c r="D58" s="10" t="s">
        <v>42</v>
      </c>
      <c r="F58"/>
      <c r="G58"/>
      <c r="H58"/>
      <c r="I58"/>
    </row>
    <row r="59" spans="1:9" s="17" customFormat="1" x14ac:dyDescent="0.25">
      <c r="A59" s="10" t="s">
        <v>100</v>
      </c>
      <c r="B59" s="19"/>
      <c r="C59" s="25">
        <v>123</v>
      </c>
      <c r="D59" s="10"/>
      <c r="F59"/>
      <c r="G59"/>
      <c r="H59"/>
      <c r="I59"/>
    </row>
    <row r="60" spans="1:9" s="17" customFormat="1" ht="15.6" x14ac:dyDescent="0.25">
      <c r="A60" s="6" t="s">
        <v>24</v>
      </c>
      <c r="B60" s="11">
        <f>SUM(B52:B59)</f>
        <v>264204.75999999995</v>
      </c>
      <c r="C60" s="25"/>
      <c r="D60" s="4"/>
      <c r="F60"/>
      <c r="G60"/>
      <c r="H60"/>
      <c r="I60"/>
    </row>
    <row r="61" spans="1:9" s="17" customFormat="1" x14ac:dyDescent="0.25">
      <c r="A61"/>
      <c r="B61" s="21"/>
      <c r="C61" s="23"/>
      <c r="D61"/>
      <c r="F61"/>
      <c r="G61"/>
      <c r="H61"/>
      <c r="I61"/>
    </row>
    <row r="62" spans="1:9" s="17" customFormat="1" x14ac:dyDescent="0.25">
      <c r="A62" s="24"/>
      <c r="B62" s="21"/>
      <c r="C62" s="23"/>
      <c r="D62" s="24"/>
      <c r="F62"/>
      <c r="G62"/>
      <c r="H62"/>
      <c r="I62"/>
    </row>
    <row r="65" spans="1:9" s="17" customFormat="1" x14ac:dyDescent="0.25">
      <c r="A65" s="24" t="s">
        <v>58</v>
      </c>
      <c r="B65" s="56">
        <f>B60+D46+D39</f>
        <v>327649.70999999996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325803.75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7531.93</v>
      </c>
    </row>
    <row r="69" spans="1:9" s="17" customFormat="1" x14ac:dyDescent="0.25">
      <c r="A69" t="s">
        <v>65</v>
      </c>
      <c r="B69" s="21"/>
      <c r="C69" s="75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5"/>
      <c r="D70" s="21"/>
      <c r="F70"/>
      <c r="G70"/>
      <c r="H70"/>
      <c r="I70"/>
    </row>
    <row r="71" spans="1:9" x14ac:dyDescent="0.25">
      <c r="A71" s="24"/>
      <c r="B71" s="56">
        <f>SUM(B67:B70)</f>
        <v>333335.67999999999</v>
      </c>
    </row>
    <row r="72" spans="1:9" x14ac:dyDescent="0.25">
      <c r="A72" s="24" t="s">
        <v>64</v>
      </c>
      <c r="B72" s="21">
        <v>328673.71000000002</v>
      </c>
    </row>
    <row r="73" spans="1:9" x14ac:dyDescent="0.25">
      <c r="A73" s="24" t="s">
        <v>67</v>
      </c>
      <c r="B73" s="21">
        <v>-77.05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-1024</v>
      </c>
    </row>
    <row r="76" spans="1:9" x14ac:dyDescent="0.25">
      <c r="A76" s="24" t="s">
        <v>65</v>
      </c>
      <c r="B76" s="21">
        <v>5763.02</v>
      </c>
    </row>
    <row r="77" spans="1:9" x14ac:dyDescent="0.25">
      <c r="A77" s="24"/>
      <c r="B77" s="56">
        <f>SUM(B72:B76)</f>
        <v>333335.68000000005</v>
      </c>
      <c r="C77" s="57"/>
      <c r="D77" s="57"/>
    </row>
    <row r="78" spans="1:9" ht="30" x14ac:dyDescent="0.25">
      <c r="B78" s="56">
        <f>B65-B77</f>
        <v>-5685.9700000000885</v>
      </c>
      <c r="C78" s="21" t="s">
        <v>122</v>
      </c>
    </row>
    <row r="79" spans="1:9" x14ac:dyDescent="0.25">
      <c r="C79" s="21"/>
    </row>
    <row r="80" spans="1:9" x14ac:dyDescent="0.25">
      <c r="B80" s="2">
        <f>B77-B71</f>
        <v>0</v>
      </c>
      <c r="C80" s="21"/>
    </row>
    <row r="81" spans="1:9" s="3" customFormat="1" x14ac:dyDescent="0.25">
      <c r="A81"/>
      <c r="B81" s="2"/>
      <c r="C81" s="63"/>
      <c r="E81" s="17"/>
      <c r="F81"/>
      <c r="G81"/>
      <c r="H81"/>
      <c r="I81"/>
    </row>
    <row r="82" spans="1:9" s="3" customFormat="1" x14ac:dyDescent="0.25">
      <c r="A82"/>
      <c r="B82" s="2"/>
      <c r="C82" s="20"/>
      <c r="E82" s="17"/>
      <c r="F82"/>
      <c r="G82"/>
      <c r="H82"/>
      <c r="I82"/>
    </row>
    <row r="83" spans="1:9" s="3" customFormat="1" ht="11.4" customHeight="1" x14ac:dyDescent="0.25">
      <c r="A83"/>
      <c r="B83" s="2"/>
      <c r="C83"/>
      <c r="E83" s="17"/>
      <c r="F83"/>
      <c r="G83"/>
      <c r="H83"/>
      <c r="I83"/>
    </row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C1A-5E2F-4314-8AF7-DE4C3318A489}">
  <dimension ref="A1:I87"/>
  <sheetViews>
    <sheetView topLeftCell="A47" zoomScale="90" zoomScaleNormal="90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1700.88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1125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14601.06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4790.13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67.19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39.81</v>
      </c>
      <c r="E15" s="15">
        <v>3213</v>
      </c>
      <c r="F15" s="12" t="s">
        <v>47</v>
      </c>
    </row>
    <row r="16" spans="1:6" ht="15" customHeight="1" x14ac:dyDescent="0.25">
      <c r="A16" s="32" t="s">
        <v>147</v>
      </c>
      <c r="B16" s="5">
        <v>66859264899</v>
      </c>
      <c r="C16" s="4" t="s">
        <v>22</v>
      </c>
      <c r="D16" s="18">
        <v>440</v>
      </c>
      <c r="E16" s="15">
        <v>3235</v>
      </c>
      <c r="F16" s="12" t="s">
        <v>32</v>
      </c>
    </row>
    <row r="17" spans="1:6" ht="15" customHeight="1" x14ac:dyDescent="0.25">
      <c r="A17" s="32"/>
      <c r="B17" s="5"/>
      <c r="C17" s="4"/>
      <c r="D17" s="18">
        <v>440</v>
      </c>
      <c r="E17" s="15">
        <v>3293</v>
      </c>
      <c r="F17" s="12" t="s">
        <v>46</v>
      </c>
    </row>
    <row r="18" spans="1:6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119.69</v>
      </c>
      <c r="E19" s="14">
        <v>3223</v>
      </c>
      <c r="F19" s="14" t="s">
        <v>107</v>
      </c>
    </row>
    <row r="20" spans="1:6" x14ac:dyDescent="0.25">
      <c r="A20" s="4" t="s">
        <v>86</v>
      </c>
      <c r="B20" s="5">
        <v>43150843424</v>
      </c>
      <c r="C20" s="4" t="s">
        <v>22</v>
      </c>
      <c r="D20" s="18">
        <v>233.75</v>
      </c>
      <c r="E20" s="14">
        <v>3213</v>
      </c>
      <c r="F20" s="14" t="s">
        <v>47</v>
      </c>
    </row>
    <row r="21" spans="1:6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6" x14ac:dyDescent="0.25">
      <c r="A22" s="4"/>
      <c r="B22" s="5"/>
      <c r="C22" s="4"/>
      <c r="D22" s="19">
        <v>12500</v>
      </c>
      <c r="E22" s="14">
        <v>3237</v>
      </c>
      <c r="F22" s="14" t="s">
        <v>34</v>
      </c>
    </row>
    <row r="23" spans="1:6" x14ac:dyDescent="0.25">
      <c r="A23" s="32" t="s">
        <v>87</v>
      </c>
      <c r="B23" s="5">
        <v>56862875302</v>
      </c>
      <c r="C23" s="4" t="s">
        <v>22</v>
      </c>
      <c r="D23" s="19">
        <v>5384.5</v>
      </c>
      <c r="E23" s="14">
        <v>3211</v>
      </c>
      <c r="F23" s="14" t="s">
        <v>28</v>
      </c>
    </row>
    <row r="24" spans="1:6" x14ac:dyDescent="0.25">
      <c r="A24" s="4"/>
      <c r="B24" s="5"/>
      <c r="C24" s="4"/>
      <c r="D24" s="19">
        <v>7576.1</v>
      </c>
      <c r="E24" s="14">
        <v>3293</v>
      </c>
      <c r="F24" s="14" t="s">
        <v>46</v>
      </c>
    </row>
    <row r="25" spans="1:6" x14ac:dyDescent="0.25">
      <c r="A25" s="4"/>
      <c r="B25" s="5"/>
      <c r="C25" s="4"/>
      <c r="D25" s="19">
        <v>3166</v>
      </c>
      <c r="E25" s="14">
        <v>3235</v>
      </c>
      <c r="F25" s="14" t="s">
        <v>32</v>
      </c>
    </row>
    <row r="26" spans="1:6" x14ac:dyDescent="0.25">
      <c r="A26" s="4"/>
      <c r="B26" s="5"/>
      <c r="C26" s="4"/>
      <c r="D26" s="19">
        <v>7650</v>
      </c>
      <c r="E26" s="14">
        <v>3237</v>
      </c>
      <c r="F26" s="14" t="s">
        <v>34</v>
      </c>
    </row>
    <row r="27" spans="1:6" x14ac:dyDescent="0.25">
      <c r="A27" s="4" t="s">
        <v>14</v>
      </c>
      <c r="B27" s="5">
        <v>59143170280</v>
      </c>
      <c r="C27" s="4" t="s">
        <v>23</v>
      </c>
      <c r="D27" s="18">
        <v>637.5</v>
      </c>
      <c r="E27" s="14">
        <v>3238</v>
      </c>
      <c r="F27" s="14" t="s">
        <v>26</v>
      </c>
    </row>
    <row r="28" spans="1:6" x14ac:dyDescent="0.25">
      <c r="A28" s="4" t="s">
        <v>121</v>
      </c>
      <c r="B28" s="5">
        <v>64546066176</v>
      </c>
      <c r="C28" s="4" t="s">
        <v>22</v>
      </c>
      <c r="D28" s="18">
        <v>248.85</v>
      </c>
      <c r="E28" s="14">
        <v>3233</v>
      </c>
      <c r="F28" s="14" t="s">
        <v>127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1502.63</v>
      </c>
      <c r="E29" s="13">
        <v>3211</v>
      </c>
      <c r="F29" s="13" t="s">
        <v>28</v>
      </c>
    </row>
    <row r="30" spans="1:6" x14ac:dyDescent="0.25">
      <c r="A30" s="4" t="s">
        <v>148</v>
      </c>
      <c r="B30" s="5">
        <v>3934152526</v>
      </c>
      <c r="C30" s="4" t="s">
        <v>149</v>
      </c>
      <c r="D30" s="19">
        <v>1250</v>
      </c>
      <c r="E30" s="16">
        <v>3213</v>
      </c>
      <c r="F30" s="10" t="s">
        <v>47</v>
      </c>
    </row>
    <row r="31" spans="1:6" ht="45" x14ac:dyDescent="0.25">
      <c r="A31" s="4" t="s">
        <v>142</v>
      </c>
      <c r="B31" s="5">
        <v>29816703374</v>
      </c>
      <c r="C31" s="4" t="s">
        <v>22</v>
      </c>
      <c r="D31" s="19">
        <v>8000</v>
      </c>
      <c r="E31" s="16">
        <v>3213</v>
      </c>
      <c r="F31" s="10" t="s">
        <v>47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x14ac:dyDescent="0.25">
      <c r="A33" s="4" t="s">
        <v>150</v>
      </c>
      <c r="B33" s="5">
        <v>70806277753</v>
      </c>
      <c r="C33" s="4" t="s">
        <v>22</v>
      </c>
      <c r="D33" s="19">
        <v>1815.74</v>
      </c>
      <c r="E33" s="16">
        <v>4221</v>
      </c>
      <c r="F33" s="12" t="s">
        <v>140</v>
      </c>
    </row>
    <row r="34" spans="1:9" s="48" customFormat="1" ht="24" customHeight="1" x14ac:dyDescent="0.25">
      <c r="A34" s="45" t="s">
        <v>130</v>
      </c>
      <c r="B34" s="44">
        <v>70133616033</v>
      </c>
      <c r="C34" s="45" t="s">
        <v>22</v>
      </c>
      <c r="D34" s="58">
        <v>490.48</v>
      </c>
      <c r="E34" s="46">
        <v>3231</v>
      </c>
      <c r="F34" s="46" t="s">
        <v>25</v>
      </c>
      <c r="G34" s="47"/>
    </row>
    <row r="35" spans="1:9" x14ac:dyDescent="0.25">
      <c r="A35" s="4" t="s">
        <v>59</v>
      </c>
      <c r="B35" s="5">
        <v>18736141210</v>
      </c>
      <c r="C35" s="45" t="s">
        <v>22</v>
      </c>
      <c r="D35" s="18">
        <v>435.9</v>
      </c>
      <c r="E35" s="16">
        <v>3235</v>
      </c>
      <c r="F35" s="12" t="s">
        <v>32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ht="15.6" x14ac:dyDescent="0.25">
      <c r="A37" s="6" t="s">
        <v>24</v>
      </c>
      <c r="B37" s="5"/>
      <c r="C37" s="4"/>
      <c r="D37" s="41">
        <f>SUM(D3:D36)</f>
        <v>87567.87000000001</v>
      </c>
      <c r="E37" s="15"/>
      <c r="F37" s="4"/>
      <c r="G37" s="1"/>
      <c r="I37" s="20"/>
    </row>
    <row r="38" spans="1:9" s="39" customFormat="1" x14ac:dyDescent="0.25">
      <c r="A38" s="34" t="s">
        <v>60</v>
      </c>
      <c r="B38" s="33"/>
      <c r="C38" s="32"/>
      <c r="D38" s="42">
        <v>7.49</v>
      </c>
      <c r="E38" s="40">
        <v>3221</v>
      </c>
      <c r="F38" s="34" t="s">
        <v>61</v>
      </c>
    </row>
    <row r="39" spans="1:9" s="39" customFormat="1" x14ac:dyDescent="0.25">
      <c r="A39" s="34" t="s">
        <v>62</v>
      </c>
      <c r="B39" s="33"/>
      <c r="C39" s="32"/>
      <c r="D39" s="42"/>
      <c r="E39" s="40">
        <v>3293</v>
      </c>
      <c r="F39" s="34" t="s">
        <v>46</v>
      </c>
    </row>
    <row r="40" spans="1:9" s="39" customFormat="1" x14ac:dyDescent="0.25">
      <c r="A40" s="34" t="s">
        <v>132</v>
      </c>
      <c r="B40" s="33"/>
      <c r="C40" s="32"/>
      <c r="D40" s="42"/>
      <c r="E40" s="40">
        <v>3239</v>
      </c>
      <c r="F40" s="34" t="s">
        <v>30</v>
      </c>
    </row>
    <row r="41" spans="1:9" s="43" customFormat="1" ht="30" x14ac:dyDescent="0.25">
      <c r="A41" s="45" t="s">
        <v>156</v>
      </c>
      <c r="B41" s="44"/>
      <c r="C41" s="45" t="s">
        <v>22</v>
      </c>
      <c r="D41" s="36">
        <v>388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395.49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87963.360000000015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>
        <v>3237</v>
      </c>
      <c r="F50" s="4" t="s">
        <v>138</v>
      </c>
    </row>
    <row r="51" spans="1:9" ht="15.6" x14ac:dyDescent="0.25">
      <c r="A51" s="6" t="s">
        <v>24</v>
      </c>
      <c r="B51" s="5"/>
      <c r="C51" s="4"/>
      <c r="D51" s="64">
        <v>1340.59</v>
      </c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155</v>
      </c>
      <c r="B56" s="19">
        <v>210018.99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154.09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34653.17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27225.25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6329.68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153</v>
      </c>
      <c r="B61" s="19">
        <v>3635.34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154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282634.19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370597.55000000005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341450.78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33181.599999999999</v>
      </c>
    </row>
    <row r="73" spans="1:9" s="17" customFormat="1" x14ac:dyDescent="0.25">
      <c r="A73" t="s">
        <v>65</v>
      </c>
      <c r="B73" s="21"/>
      <c r="C73" s="75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5"/>
      <c r="D74" s="21"/>
      <c r="F74"/>
      <c r="G74"/>
      <c r="H74"/>
      <c r="I74"/>
    </row>
    <row r="75" spans="1:9" x14ac:dyDescent="0.25">
      <c r="A75" s="24"/>
      <c r="B75" s="56">
        <f>SUM(B71:B74)</f>
        <v>374632.38</v>
      </c>
    </row>
    <row r="76" spans="1:9" x14ac:dyDescent="0.25">
      <c r="A76" s="24" t="s">
        <v>64</v>
      </c>
      <c r="B76" s="21">
        <v>372805.8</v>
      </c>
      <c r="C76" t="s">
        <v>151</v>
      </c>
    </row>
    <row r="77" spans="1:9" x14ac:dyDescent="0.25">
      <c r="A77" s="24" t="s">
        <v>67</v>
      </c>
      <c r="B77" s="21">
        <v>-154.09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-2208.25</v>
      </c>
    </row>
    <row r="80" spans="1:9" x14ac:dyDescent="0.25">
      <c r="A80" s="24" t="s">
        <v>65</v>
      </c>
      <c r="B80" s="21">
        <v>4188.92</v>
      </c>
    </row>
    <row r="81" spans="1:9" x14ac:dyDescent="0.25">
      <c r="A81" s="24"/>
      <c r="B81" s="56">
        <f>SUM(B76:B80)</f>
        <v>374632.37999999995</v>
      </c>
      <c r="C81" s="57"/>
      <c r="D81" s="57"/>
    </row>
    <row r="82" spans="1:9" ht="30" x14ac:dyDescent="0.25">
      <c r="B82" s="56">
        <f>B69-B81</f>
        <v>-4034.8299999998999</v>
      </c>
      <c r="C82" s="21" t="s">
        <v>122</v>
      </c>
    </row>
    <row r="83" spans="1:9" x14ac:dyDescent="0.25">
      <c r="C83" s="21"/>
    </row>
    <row r="84" spans="1:9" x14ac:dyDescent="0.25">
      <c r="B84" s="2">
        <f>B81-B75</f>
        <v>0</v>
      </c>
      <c r="C84" s="21"/>
    </row>
    <row r="85" spans="1:9" s="3" customFormat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DFFB-216B-4DB8-9178-E4F2DA6896AC}">
  <dimension ref="A1:I88"/>
  <sheetViews>
    <sheetView topLeftCell="A47" zoomScale="85" zoomScaleNormal="85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157</v>
      </c>
      <c r="B5" s="5">
        <v>37731280508</v>
      </c>
      <c r="C5" s="4" t="s">
        <v>22</v>
      </c>
      <c r="D5" s="18">
        <v>440</v>
      </c>
      <c r="E5" s="14">
        <v>3213</v>
      </c>
      <c r="F5" s="14" t="s">
        <v>47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22.9</v>
      </c>
      <c r="E10" s="15">
        <v>3221</v>
      </c>
      <c r="F10" s="10" t="s">
        <v>158</v>
      </c>
    </row>
    <row r="11" spans="1:6" x14ac:dyDescent="0.25">
      <c r="A11" s="4" t="s">
        <v>159</v>
      </c>
      <c r="B11" s="5">
        <v>5210840213</v>
      </c>
      <c r="C11" s="4" t="s">
        <v>22</v>
      </c>
      <c r="D11" s="18">
        <v>1000</v>
      </c>
      <c r="E11" s="15">
        <v>3213</v>
      </c>
      <c r="F11" s="10" t="s">
        <v>47</v>
      </c>
    </row>
    <row r="12" spans="1:6" ht="30" x14ac:dyDescent="0.25">
      <c r="A12" s="4" t="s">
        <v>160</v>
      </c>
      <c r="B12" s="5">
        <v>60174672203</v>
      </c>
      <c r="C12" s="4" t="s">
        <v>161</v>
      </c>
      <c r="D12" s="18">
        <v>385.4</v>
      </c>
      <c r="E12" s="15">
        <v>3211</v>
      </c>
      <c r="F12" s="10" t="s">
        <v>28</v>
      </c>
    </row>
    <row r="13" spans="1:6" x14ac:dyDescent="0.25">
      <c r="A13" s="4" t="s">
        <v>11</v>
      </c>
      <c r="B13" s="5">
        <v>48197173493</v>
      </c>
      <c r="C13" s="4" t="s">
        <v>22</v>
      </c>
      <c r="D13" s="18">
        <v>13901.06</v>
      </c>
      <c r="E13" s="15">
        <v>3235</v>
      </c>
      <c r="F13" s="4" t="s">
        <v>32</v>
      </c>
    </row>
    <row r="14" spans="1:6" x14ac:dyDescent="0.25">
      <c r="A14" s="4"/>
      <c r="B14" s="5"/>
      <c r="C14" s="4"/>
      <c r="D14" s="18">
        <v>7722.81</v>
      </c>
      <c r="E14" s="14">
        <v>3239</v>
      </c>
      <c r="F14" s="14" t="s">
        <v>30</v>
      </c>
    </row>
    <row r="15" spans="1:6" x14ac:dyDescent="0.25">
      <c r="A15" s="4" t="s">
        <v>102</v>
      </c>
      <c r="B15" s="5">
        <v>11578972258</v>
      </c>
      <c r="C15" s="10" t="s">
        <v>22</v>
      </c>
      <c r="D15" s="18">
        <v>443.68</v>
      </c>
      <c r="E15" s="14">
        <v>3211</v>
      </c>
      <c r="F15" s="14" t="s">
        <v>28</v>
      </c>
    </row>
    <row r="16" spans="1:6" x14ac:dyDescent="0.25">
      <c r="A16" s="4" t="s">
        <v>17</v>
      </c>
      <c r="B16" s="5">
        <v>85821130368</v>
      </c>
      <c r="C16" s="4" t="s">
        <v>22</v>
      </c>
      <c r="D16" s="18">
        <v>3.65</v>
      </c>
      <c r="E16" s="15">
        <v>3299</v>
      </c>
      <c r="F16" s="12" t="s">
        <v>35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44.7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123</v>
      </c>
      <c r="B19" s="5">
        <v>90255354200</v>
      </c>
      <c r="C19" s="4" t="s">
        <v>22</v>
      </c>
      <c r="D19" s="18">
        <v>53.08</v>
      </c>
      <c r="E19" s="15">
        <v>3213</v>
      </c>
      <c r="F19" s="12" t="s">
        <v>47</v>
      </c>
    </row>
    <row r="20" spans="1:6" ht="15" customHeight="1" x14ac:dyDescent="0.25">
      <c r="A20" s="32" t="s">
        <v>57</v>
      </c>
      <c r="B20" s="5">
        <v>75508100288</v>
      </c>
      <c r="C20" s="4" t="s">
        <v>22</v>
      </c>
      <c r="D20" s="18">
        <v>350</v>
      </c>
      <c r="E20" s="15">
        <v>3213</v>
      </c>
      <c r="F20" s="12" t="s">
        <v>47</v>
      </c>
    </row>
    <row r="21" spans="1:6" ht="15" customHeight="1" x14ac:dyDescent="0.25">
      <c r="A21" s="4" t="s">
        <v>85</v>
      </c>
      <c r="B21" s="5">
        <v>80572192786</v>
      </c>
      <c r="C21" s="4" t="s">
        <v>22</v>
      </c>
      <c r="D21" s="18">
        <v>94.24</v>
      </c>
      <c r="E21" s="15">
        <v>3212</v>
      </c>
      <c r="F21" s="12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260.86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/>
      <c r="B24" s="5"/>
      <c r="C24" s="4"/>
      <c r="D24" s="19">
        <v>10000</v>
      </c>
      <c r="E24" s="14">
        <v>3237</v>
      </c>
      <c r="F24" s="14" t="s">
        <v>34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330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222.1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115.42</v>
      </c>
      <c r="E28" s="13">
        <v>3293</v>
      </c>
      <c r="F28" s="13" t="s">
        <v>46</v>
      </c>
    </row>
    <row r="29" spans="1:6" x14ac:dyDescent="0.25">
      <c r="A29" s="4"/>
      <c r="B29" s="5"/>
      <c r="C29" s="4"/>
      <c r="D29" s="19">
        <v>120.52</v>
      </c>
      <c r="E29" s="13">
        <v>3221</v>
      </c>
      <c r="F29" s="13" t="s">
        <v>158</v>
      </c>
    </row>
    <row r="30" spans="1:6" x14ac:dyDescent="0.25">
      <c r="A30" s="4" t="s">
        <v>52</v>
      </c>
      <c r="B30" s="5">
        <v>83795461036</v>
      </c>
      <c r="C30" s="4" t="s">
        <v>22</v>
      </c>
      <c r="D30" s="19">
        <v>145.30000000000001</v>
      </c>
      <c r="E30" s="16">
        <v>3293</v>
      </c>
      <c r="F30" s="10" t="s">
        <v>46</v>
      </c>
    </row>
    <row r="31" spans="1:6" x14ac:dyDescent="0.25">
      <c r="A31" s="4" t="s">
        <v>9</v>
      </c>
      <c r="B31" s="5">
        <v>20142998436</v>
      </c>
      <c r="C31" s="4" t="s">
        <v>22</v>
      </c>
      <c r="D31" s="19">
        <v>822.5</v>
      </c>
      <c r="E31" s="16">
        <v>3232</v>
      </c>
      <c r="F31" s="12" t="s">
        <v>33</v>
      </c>
    </row>
    <row r="32" spans="1:6" x14ac:dyDescent="0.25">
      <c r="A32" s="4" t="s">
        <v>93</v>
      </c>
      <c r="B32" s="5">
        <v>99944170669</v>
      </c>
      <c r="C32" s="4" t="s">
        <v>22</v>
      </c>
      <c r="D32" s="18">
        <v>1440</v>
      </c>
      <c r="E32" s="16">
        <v>3213</v>
      </c>
      <c r="F32" s="12" t="s">
        <v>47</v>
      </c>
    </row>
    <row r="33" spans="1:9" s="48" customFormat="1" ht="24" customHeight="1" x14ac:dyDescent="0.25">
      <c r="A33" s="45" t="s">
        <v>130</v>
      </c>
      <c r="B33" s="44">
        <v>70133616033</v>
      </c>
      <c r="C33" s="45" t="s">
        <v>22</v>
      </c>
      <c r="D33" s="58">
        <v>165.96</v>
      </c>
      <c r="E33" s="46">
        <v>3231</v>
      </c>
      <c r="F33" s="46" t="s">
        <v>25</v>
      </c>
      <c r="G33" s="47"/>
    </row>
    <row r="34" spans="1:9" x14ac:dyDescent="0.25">
      <c r="A34" s="4" t="s">
        <v>59</v>
      </c>
      <c r="B34" s="5">
        <v>18736141210</v>
      </c>
      <c r="C34" s="45" t="s">
        <v>22</v>
      </c>
      <c r="D34" s="18">
        <v>435.9</v>
      </c>
      <c r="E34" s="16">
        <v>3235</v>
      </c>
      <c r="F34" s="12" t="s">
        <v>32</v>
      </c>
    </row>
    <row r="35" spans="1:9" ht="30" x14ac:dyDescent="0.25">
      <c r="A35" s="4" t="s">
        <v>2</v>
      </c>
      <c r="B35" s="5">
        <v>82031999604</v>
      </c>
      <c r="C35" s="4" t="s">
        <v>22</v>
      </c>
      <c r="D35" s="19">
        <v>192.45</v>
      </c>
      <c r="E35" s="16">
        <v>3212</v>
      </c>
      <c r="F35" s="12" t="s">
        <v>31</v>
      </c>
    </row>
    <row r="36" spans="1:9" x14ac:dyDescent="0.25">
      <c r="A36" s="4"/>
      <c r="B36" s="5"/>
      <c r="C36" s="10"/>
      <c r="D36" s="35"/>
      <c r="E36" s="16"/>
      <c r="F36" s="12"/>
    </row>
    <row r="37" spans="1:9" ht="15.6" x14ac:dyDescent="0.25">
      <c r="A37" s="6" t="s">
        <v>24</v>
      </c>
      <c r="B37" s="5"/>
      <c r="C37" s="4"/>
      <c r="D37" s="41">
        <f>SUM(D3:D36)</f>
        <v>46061.78</v>
      </c>
      <c r="E37" s="15"/>
      <c r="F37" s="4"/>
      <c r="G37" s="1"/>
      <c r="H37" s="20"/>
      <c r="I37" s="20"/>
    </row>
    <row r="38" spans="1:9" s="39" customFormat="1" x14ac:dyDescent="0.25">
      <c r="A38" s="34" t="s">
        <v>60</v>
      </c>
      <c r="B38" s="33"/>
      <c r="C38" s="32"/>
      <c r="D38" s="42">
        <v>26</v>
      </c>
      <c r="E38" s="40">
        <v>3239</v>
      </c>
      <c r="F38" s="34" t="s">
        <v>30</v>
      </c>
    </row>
    <row r="39" spans="1:9" s="39" customFormat="1" x14ac:dyDescent="0.25">
      <c r="A39" s="34" t="s">
        <v>62</v>
      </c>
      <c r="B39" s="33"/>
      <c r="C39" s="32"/>
      <c r="D39" s="42">
        <v>143.5</v>
      </c>
      <c r="E39" s="40">
        <v>3293</v>
      </c>
      <c r="F39" s="34" t="s">
        <v>46</v>
      </c>
    </row>
    <row r="40" spans="1:9" s="39" customFormat="1" x14ac:dyDescent="0.25">
      <c r="A40" s="34" t="s">
        <v>63</v>
      </c>
      <c r="B40" s="33"/>
      <c r="C40" s="32"/>
      <c r="D40" s="42">
        <v>15.35</v>
      </c>
      <c r="E40" s="40">
        <v>3223</v>
      </c>
      <c r="F40" s="34" t="s">
        <v>107</v>
      </c>
    </row>
    <row r="41" spans="1:9" s="43" customFormat="1" ht="30" x14ac:dyDescent="0.25">
      <c r="A41" s="45" t="s">
        <v>164</v>
      </c>
      <c r="B41" s="44"/>
      <c r="C41" s="45" t="s">
        <v>22</v>
      </c>
      <c r="D41" s="36">
        <v>582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766.85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46828.63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/>
      <c r="F50" s="4"/>
    </row>
    <row r="51" spans="1:9" ht="15.6" x14ac:dyDescent="0.25">
      <c r="A51" s="6" t="s">
        <v>24</v>
      </c>
      <c r="B51" s="5"/>
      <c r="C51" s="4"/>
      <c r="D51" s="64"/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162</v>
      </c>
      <c r="B56" s="19">
        <v>224271.6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23.41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37004.81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1671.37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10608.21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163</v>
      </c>
      <c r="B61" s="19">
        <v>2813.06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165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277010.13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323838.76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308770.93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4846.12</v>
      </c>
    </row>
    <row r="73" spans="1:9" s="17" customFormat="1" x14ac:dyDescent="0.25">
      <c r="A73" t="s">
        <v>65</v>
      </c>
      <c r="B73" s="21"/>
      <c r="C73" s="75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5"/>
      <c r="D74" s="21"/>
      <c r="F74"/>
      <c r="G74"/>
      <c r="H74"/>
      <c r="I74"/>
    </row>
    <row r="75" spans="1:9" x14ac:dyDescent="0.25">
      <c r="A75" s="24"/>
      <c r="B75" s="56">
        <f>SUM(B71:B74)</f>
        <v>313617.05</v>
      </c>
    </row>
    <row r="76" spans="1:9" x14ac:dyDescent="0.25">
      <c r="A76" s="24" t="s">
        <v>64</v>
      </c>
      <c r="B76" s="21">
        <v>320433.36</v>
      </c>
      <c r="C76" t="s">
        <v>151</v>
      </c>
    </row>
    <row r="77" spans="1:9" x14ac:dyDescent="0.25">
      <c r="A77" s="24" t="s">
        <v>67</v>
      </c>
      <c r="B77" s="21">
        <v>-23.41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3105.4</v>
      </c>
    </row>
    <row r="80" spans="1:9" x14ac:dyDescent="0.25">
      <c r="A80" s="24" t="s">
        <v>65</v>
      </c>
      <c r="B80" s="21">
        <v>-9951.94</v>
      </c>
      <c r="C80">
        <v>9951.94</v>
      </c>
    </row>
    <row r="81" spans="1:9" x14ac:dyDescent="0.25">
      <c r="A81" s="24" t="s">
        <v>166</v>
      </c>
      <c r="B81" s="21">
        <v>53.64</v>
      </c>
    </row>
    <row r="82" spans="1:9" x14ac:dyDescent="0.25">
      <c r="A82" s="24"/>
      <c r="B82" s="56">
        <f>SUM(B76:B81)</f>
        <v>313617.05000000005</v>
      </c>
      <c r="C82" s="57"/>
      <c r="D82" s="57"/>
    </row>
    <row r="83" spans="1:9" ht="30" x14ac:dyDescent="0.25">
      <c r="B83" s="56">
        <f>B69-B82</f>
        <v>10221.709999999963</v>
      </c>
      <c r="C83" s="21" t="s">
        <v>122</v>
      </c>
    </row>
    <row r="84" spans="1:9" x14ac:dyDescent="0.25">
      <c r="C84" s="21"/>
    </row>
    <row r="85" spans="1:9" x14ac:dyDescent="0.25">
      <c r="B85" s="1">
        <f>B82-B75</f>
        <v>0</v>
      </c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ECCE-477D-41BC-82FC-3DF346EE741D}">
  <dimension ref="A1:I80"/>
  <sheetViews>
    <sheetView topLeftCell="A41" zoomScale="85" zoomScaleNormal="85" workbookViewId="0">
      <selection activeCell="A34" sqref="A3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167</v>
      </c>
      <c r="B5" s="5">
        <v>30716520726</v>
      </c>
      <c r="C5" s="4" t="s">
        <v>22</v>
      </c>
      <c r="D5" s="18">
        <v>70</v>
      </c>
      <c r="E5" s="14">
        <v>3231</v>
      </c>
      <c r="F5" s="14" t="s">
        <v>25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50</v>
      </c>
      <c r="E10" s="15">
        <v>3221</v>
      </c>
      <c r="F10" s="10" t="s">
        <v>158</v>
      </c>
    </row>
    <row r="11" spans="1:6" x14ac:dyDescent="0.25">
      <c r="A11" s="4" t="s">
        <v>168</v>
      </c>
      <c r="B11" s="5">
        <v>91678676896</v>
      </c>
      <c r="C11" s="4" t="s">
        <v>22</v>
      </c>
      <c r="D11" s="18">
        <v>38556</v>
      </c>
      <c r="E11" s="15">
        <v>3235</v>
      </c>
      <c r="F11" s="10" t="s">
        <v>32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13901.06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102</v>
      </c>
      <c r="B14" s="5">
        <v>11578972258</v>
      </c>
      <c r="C14" s="10" t="s">
        <v>22</v>
      </c>
      <c r="D14" s="18">
        <v>3305.17</v>
      </c>
      <c r="E14" s="14">
        <v>3211</v>
      </c>
      <c r="F14" s="14" t="s">
        <v>28</v>
      </c>
    </row>
    <row r="15" spans="1:6" x14ac:dyDescent="0.25">
      <c r="A15" s="4"/>
      <c r="B15" s="5"/>
      <c r="C15" s="10"/>
      <c r="D15" s="18">
        <v>205.59</v>
      </c>
      <c r="E15" s="14">
        <v>3241</v>
      </c>
      <c r="F15" s="14" t="s">
        <v>169</v>
      </c>
    </row>
    <row r="16" spans="1:6" ht="30" x14ac:dyDescent="0.25">
      <c r="A16" s="4" t="s">
        <v>170</v>
      </c>
      <c r="B16" s="5">
        <v>22694857747</v>
      </c>
      <c r="C16" s="10" t="s">
        <v>22</v>
      </c>
      <c r="D16" s="18">
        <v>1042.08</v>
      </c>
      <c r="E16" s="14">
        <v>3292</v>
      </c>
      <c r="F16" s="14" t="s">
        <v>171</v>
      </c>
    </row>
    <row r="17" spans="1:9" x14ac:dyDescent="0.25">
      <c r="A17" s="4" t="s">
        <v>17</v>
      </c>
      <c r="B17" s="5">
        <v>85821130368</v>
      </c>
      <c r="C17" s="4" t="s">
        <v>22</v>
      </c>
      <c r="D17" s="18">
        <v>9.15</v>
      </c>
      <c r="E17" s="15">
        <v>3299</v>
      </c>
      <c r="F17" s="12" t="s">
        <v>35</v>
      </c>
    </row>
    <row r="18" spans="1:9" x14ac:dyDescent="0.25">
      <c r="A18" s="4" t="s">
        <v>105</v>
      </c>
      <c r="B18" s="5">
        <v>87311810356</v>
      </c>
      <c r="C18" s="4" t="s">
        <v>22</v>
      </c>
      <c r="D18" s="18">
        <v>80.34</v>
      </c>
      <c r="E18" s="15">
        <v>3231</v>
      </c>
      <c r="F18" s="12" t="s">
        <v>25</v>
      </c>
    </row>
    <row r="19" spans="1:9" ht="15" customHeight="1" x14ac:dyDescent="0.25">
      <c r="A19" s="4" t="s">
        <v>10</v>
      </c>
      <c r="B19" s="5">
        <v>68419124305</v>
      </c>
      <c r="C19" s="4" t="s">
        <v>22</v>
      </c>
      <c r="D19" s="18">
        <v>31.86</v>
      </c>
      <c r="E19" s="15">
        <v>3295</v>
      </c>
      <c r="F19" s="12" t="s">
        <v>74</v>
      </c>
    </row>
    <row r="20" spans="1:9" ht="15" customHeight="1" x14ac:dyDescent="0.25">
      <c r="A20" s="4" t="s">
        <v>85</v>
      </c>
      <c r="B20" s="5">
        <v>80572192786</v>
      </c>
      <c r="C20" s="4" t="s">
        <v>22</v>
      </c>
      <c r="D20" s="18">
        <v>94.24</v>
      </c>
      <c r="E20" s="15">
        <v>3212</v>
      </c>
      <c r="F20" s="12" t="s">
        <v>31</v>
      </c>
    </row>
    <row r="21" spans="1:9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9" x14ac:dyDescent="0.25">
      <c r="A22" s="4"/>
      <c r="B22" s="5"/>
      <c r="C22" s="4"/>
      <c r="D22" s="19">
        <v>10000</v>
      </c>
      <c r="E22" s="14">
        <v>3237</v>
      </c>
      <c r="F22" s="14" t="s">
        <v>34</v>
      </c>
    </row>
    <row r="23" spans="1:9" x14ac:dyDescent="0.25">
      <c r="A23" s="4" t="s">
        <v>14</v>
      </c>
      <c r="B23" s="5">
        <v>59143170280</v>
      </c>
      <c r="C23" s="4" t="s">
        <v>23</v>
      </c>
      <c r="D23" s="18">
        <v>637.5</v>
      </c>
      <c r="E23" s="14">
        <v>3238</v>
      </c>
      <c r="F23" s="14" t="s">
        <v>26</v>
      </c>
    </row>
    <row r="24" spans="1:9" x14ac:dyDescent="0.25">
      <c r="A24" s="4" t="s">
        <v>9</v>
      </c>
      <c r="B24" s="5">
        <v>20142998436</v>
      </c>
      <c r="C24" s="4" t="s">
        <v>22</v>
      </c>
      <c r="D24" s="19">
        <v>822.5</v>
      </c>
      <c r="E24" s="16">
        <v>3232</v>
      </c>
      <c r="F24" s="12" t="s">
        <v>33</v>
      </c>
    </row>
    <row r="25" spans="1:9" s="48" customFormat="1" ht="24" customHeight="1" x14ac:dyDescent="0.25">
      <c r="A25" s="45" t="s">
        <v>130</v>
      </c>
      <c r="B25" s="44">
        <v>70133616033</v>
      </c>
      <c r="C25" s="45" t="s">
        <v>22</v>
      </c>
      <c r="D25" s="58">
        <v>270.39999999999998</v>
      </c>
      <c r="E25" s="46">
        <v>3231</v>
      </c>
      <c r="F25" s="46" t="s">
        <v>25</v>
      </c>
      <c r="G25" s="47"/>
    </row>
    <row r="26" spans="1:9" x14ac:dyDescent="0.25">
      <c r="A26" s="4" t="s">
        <v>59</v>
      </c>
      <c r="B26" s="5">
        <v>18736141210</v>
      </c>
      <c r="C26" s="45" t="s">
        <v>22</v>
      </c>
      <c r="D26" s="18">
        <v>435.9</v>
      </c>
      <c r="E26" s="16">
        <v>3235</v>
      </c>
      <c r="F26" s="12" t="s">
        <v>32</v>
      </c>
    </row>
    <row r="27" spans="1:9" ht="30" x14ac:dyDescent="0.25">
      <c r="A27" s="4" t="s">
        <v>2</v>
      </c>
      <c r="B27" s="5">
        <v>82031999604</v>
      </c>
      <c r="C27" s="4" t="s">
        <v>22</v>
      </c>
      <c r="D27" s="19">
        <v>115.47</v>
      </c>
      <c r="E27" s="16">
        <v>3212</v>
      </c>
      <c r="F27" s="12" t="s">
        <v>31</v>
      </c>
    </row>
    <row r="28" spans="1:9" x14ac:dyDescent="0.25">
      <c r="A28" s="4"/>
      <c r="B28" s="5"/>
      <c r="C28" s="10"/>
      <c r="D28" s="35"/>
      <c r="E28" s="16"/>
      <c r="F28" s="12"/>
    </row>
    <row r="29" spans="1:9" ht="15.6" x14ac:dyDescent="0.25">
      <c r="A29" s="6" t="s">
        <v>24</v>
      </c>
      <c r="B29" s="5"/>
      <c r="C29" s="4"/>
      <c r="D29" s="41">
        <f>SUM(D3:D28)</f>
        <v>84029.959999999977</v>
      </c>
      <c r="E29" s="15"/>
      <c r="F29" s="4"/>
      <c r="G29" s="1"/>
      <c r="H29" s="20"/>
      <c r="I29" s="20"/>
    </row>
    <row r="30" spans="1:9" s="39" customFormat="1" x14ac:dyDescent="0.25">
      <c r="A30" s="34" t="s">
        <v>60</v>
      </c>
      <c r="B30" s="33"/>
      <c r="C30" s="32"/>
      <c r="D30" s="42"/>
      <c r="E30" s="40">
        <v>3239</v>
      </c>
      <c r="F30" s="34" t="s">
        <v>30</v>
      </c>
    </row>
    <row r="31" spans="1:9" s="39" customFormat="1" x14ac:dyDescent="0.25">
      <c r="A31" s="34" t="s">
        <v>62</v>
      </c>
      <c r="B31" s="33"/>
      <c r="C31" s="32"/>
      <c r="D31" s="42"/>
      <c r="E31" s="40">
        <v>3293</v>
      </c>
      <c r="F31" s="34" t="s">
        <v>46</v>
      </c>
    </row>
    <row r="32" spans="1:9" s="39" customFormat="1" x14ac:dyDescent="0.25">
      <c r="A32" s="34" t="s">
        <v>63</v>
      </c>
      <c r="B32" s="33"/>
      <c r="C32" s="32"/>
      <c r="D32" s="42"/>
      <c r="E32" s="40">
        <v>3223</v>
      </c>
      <c r="F32" s="34" t="s">
        <v>107</v>
      </c>
    </row>
    <row r="33" spans="1:9" s="43" customFormat="1" ht="30" x14ac:dyDescent="0.25">
      <c r="A33" s="45" t="s">
        <v>188</v>
      </c>
      <c r="B33" s="44"/>
      <c r="C33" s="45" t="s">
        <v>22</v>
      </c>
      <c r="D33" s="36">
        <v>582</v>
      </c>
      <c r="E33" s="37">
        <v>3295</v>
      </c>
      <c r="F33" s="38" t="s">
        <v>43</v>
      </c>
    </row>
    <row r="34" spans="1:9" ht="15.6" x14ac:dyDescent="0.25">
      <c r="A34" s="6" t="s">
        <v>24</v>
      </c>
      <c r="B34" s="5"/>
      <c r="C34" s="4"/>
      <c r="D34" s="41">
        <f>SUM(D30:D33)</f>
        <v>582</v>
      </c>
      <c r="E34" s="40"/>
      <c r="F34" s="4"/>
    </row>
    <row r="35" spans="1:9" ht="15.6" x14ac:dyDescent="0.25">
      <c r="A35" s="27" t="s">
        <v>53</v>
      </c>
      <c r="B35" s="28"/>
      <c r="C35" s="29"/>
      <c r="D35" s="30">
        <f>D29+D34</f>
        <v>84611.959999999977</v>
      </c>
      <c r="E35" s="31"/>
      <c r="F35" s="29"/>
    </row>
    <row r="36" spans="1:9" ht="15.6" x14ac:dyDescent="0.25">
      <c r="A36" s="27"/>
      <c r="B36" s="28"/>
      <c r="C36" s="29"/>
      <c r="D36" s="30"/>
      <c r="E36" s="31"/>
      <c r="F36" s="29"/>
      <c r="G36" s="1"/>
      <c r="I36" s="20"/>
    </row>
    <row r="37" spans="1:9" ht="15.6" x14ac:dyDescent="0.25">
      <c r="A37" s="27"/>
      <c r="B37" s="28"/>
      <c r="C37" s="29"/>
      <c r="D37" s="30"/>
      <c r="E37" s="31"/>
      <c r="F37" s="29"/>
      <c r="G37" s="1"/>
      <c r="I37" s="20"/>
    </row>
    <row r="38" spans="1:9" ht="15.6" x14ac:dyDescent="0.25">
      <c r="A38" s="27"/>
      <c r="B38" s="28"/>
      <c r="C38" s="29"/>
      <c r="D38" s="30"/>
      <c r="E38" s="31"/>
      <c r="F38" s="29"/>
      <c r="G38" s="1"/>
      <c r="I38" s="20"/>
    </row>
    <row r="39" spans="1:9" ht="15.6" x14ac:dyDescent="0.25">
      <c r="A39" s="27"/>
      <c r="B39" s="28"/>
      <c r="C39" s="29"/>
      <c r="D39" s="30"/>
      <c r="E39" s="31"/>
      <c r="F39" s="29"/>
      <c r="G39" s="1"/>
      <c r="I39" s="20"/>
    </row>
    <row r="40" spans="1:9" ht="15.6" x14ac:dyDescent="0.25">
      <c r="A40" s="26" t="s">
        <v>49</v>
      </c>
      <c r="I40" s="20"/>
    </row>
    <row r="41" spans="1:9" ht="15.6" x14ac:dyDescent="0.25">
      <c r="A41" s="6" t="s">
        <v>36</v>
      </c>
      <c r="B41" s="7"/>
      <c r="C41" s="6"/>
      <c r="D41" s="8" t="s">
        <v>19</v>
      </c>
      <c r="E41" s="9" t="s">
        <v>20</v>
      </c>
      <c r="F41" s="9" t="s">
        <v>21</v>
      </c>
    </row>
    <row r="42" spans="1:9" x14ac:dyDescent="0.25">
      <c r="A42" s="4"/>
      <c r="B42" s="5"/>
      <c r="C42" s="4"/>
      <c r="D42" s="64"/>
      <c r="E42" s="15"/>
      <c r="F42" s="4"/>
    </row>
    <row r="43" spans="1:9" ht="15.6" x14ac:dyDescent="0.25">
      <c r="A43" s="6" t="s">
        <v>24</v>
      </c>
      <c r="B43" s="5"/>
      <c r="C43" s="4"/>
      <c r="D43" s="64"/>
      <c r="E43" s="15"/>
      <c r="F43" s="4"/>
    </row>
    <row r="46" spans="1:9" s="17" customFormat="1" ht="31.2" x14ac:dyDescent="0.25">
      <c r="A46" s="26" t="s">
        <v>50</v>
      </c>
      <c r="B46" s="2"/>
      <c r="C46"/>
      <c r="D46" s="3"/>
      <c r="F46"/>
      <c r="G46"/>
      <c r="H46"/>
      <c r="I46"/>
    </row>
    <row r="47" spans="1:9" s="17" customFormat="1" ht="15.6" x14ac:dyDescent="0.25">
      <c r="A47" s="6" t="s">
        <v>36</v>
      </c>
      <c r="B47" s="22" t="s">
        <v>19</v>
      </c>
      <c r="C47" s="9" t="s">
        <v>20</v>
      </c>
      <c r="D47" s="9" t="s">
        <v>21</v>
      </c>
      <c r="F47"/>
      <c r="G47"/>
      <c r="H47"/>
      <c r="I47"/>
    </row>
    <row r="48" spans="1:9" s="17" customFormat="1" x14ac:dyDescent="0.25">
      <c r="A48" s="10" t="s">
        <v>187</v>
      </c>
      <c r="B48" s="19">
        <v>221264.44</v>
      </c>
      <c r="C48" s="25">
        <v>3111</v>
      </c>
      <c r="D48" s="10" t="s">
        <v>38</v>
      </c>
      <c r="F48"/>
      <c r="G48"/>
      <c r="H48"/>
      <c r="I48"/>
    </row>
    <row r="49" spans="1:9" s="17" customFormat="1" x14ac:dyDescent="0.25">
      <c r="A49" s="10"/>
      <c r="B49" s="19">
        <v>73.7</v>
      </c>
      <c r="C49" s="25">
        <v>2312</v>
      </c>
      <c r="D49" s="10" t="s">
        <v>39</v>
      </c>
      <c r="F49"/>
      <c r="G49"/>
      <c r="H49"/>
      <c r="I49"/>
    </row>
    <row r="50" spans="1:9" s="17" customFormat="1" x14ac:dyDescent="0.25">
      <c r="A50" s="10" t="s">
        <v>37</v>
      </c>
      <c r="B50" s="19">
        <v>36508.6</v>
      </c>
      <c r="C50" s="25">
        <v>3132</v>
      </c>
      <c r="D50" s="10" t="s">
        <v>40</v>
      </c>
      <c r="F50"/>
      <c r="G50"/>
      <c r="H50"/>
      <c r="I50"/>
    </row>
    <row r="51" spans="1:9" s="17" customFormat="1" x14ac:dyDescent="0.25">
      <c r="A51" s="10" t="s">
        <v>152</v>
      </c>
      <c r="B51" s="19">
        <v>1734.74</v>
      </c>
      <c r="C51" s="25">
        <v>3121</v>
      </c>
      <c r="D51" s="10" t="s">
        <v>120</v>
      </c>
      <c r="F51"/>
      <c r="G51"/>
      <c r="H51"/>
      <c r="I51"/>
    </row>
    <row r="52" spans="1:9" s="17" customFormat="1" x14ac:dyDescent="0.25">
      <c r="A52" s="10" t="s">
        <v>44</v>
      </c>
      <c r="B52" s="19"/>
      <c r="C52" s="25">
        <v>3211</v>
      </c>
      <c r="D52" s="10" t="s">
        <v>45</v>
      </c>
      <c r="F52"/>
      <c r="G52"/>
      <c r="H52"/>
      <c r="I52"/>
    </row>
    <row r="53" spans="1:9" s="17" customFormat="1" x14ac:dyDescent="0.25">
      <c r="A53" s="10" t="s">
        <v>186</v>
      </c>
      <c r="B53" s="19">
        <v>3246.48</v>
      </c>
      <c r="C53" s="25">
        <v>3212</v>
      </c>
      <c r="D53" s="10" t="s">
        <v>41</v>
      </c>
      <c r="F53"/>
      <c r="G53"/>
      <c r="H53"/>
      <c r="I53"/>
    </row>
    <row r="54" spans="1:9" s="17" customFormat="1" x14ac:dyDescent="0.25">
      <c r="A54" s="10" t="s">
        <v>185</v>
      </c>
      <c r="B54" s="19">
        <v>617.66999999999996</v>
      </c>
      <c r="C54" s="25">
        <v>3291</v>
      </c>
      <c r="D54" s="10" t="s">
        <v>42</v>
      </c>
      <c r="F54"/>
      <c r="G54"/>
      <c r="H54"/>
      <c r="I54"/>
    </row>
    <row r="55" spans="1:9" s="17" customFormat="1" x14ac:dyDescent="0.25">
      <c r="A55" s="10" t="s">
        <v>100</v>
      </c>
      <c r="B55" s="19"/>
      <c r="C55" s="25">
        <v>123</v>
      </c>
      <c r="D55" s="10"/>
      <c r="F55"/>
      <c r="G55"/>
      <c r="H55"/>
      <c r="I55"/>
    </row>
    <row r="56" spans="1:9" s="17" customFormat="1" ht="15.6" x14ac:dyDescent="0.25">
      <c r="A56" s="6" t="s">
        <v>24</v>
      </c>
      <c r="B56" s="11">
        <f>SUM(B48:B55)</f>
        <v>263445.63</v>
      </c>
      <c r="C56" s="25"/>
      <c r="D56" s="4"/>
      <c r="F56"/>
      <c r="G56"/>
      <c r="H56"/>
      <c r="I56"/>
    </row>
    <row r="57" spans="1:9" s="17" customFormat="1" x14ac:dyDescent="0.25">
      <c r="A57"/>
      <c r="B57" s="21"/>
      <c r="C57" s="23"/>
      <c r="D57"/>
      <c r="F57"/>
      <c r="G57"/>
      <c r="H57"/>
      <c r="I57"/>
    </row>
    <row r="58" spans="1:9" s="17" customFormat="1" x14ac:dyDescent="0.25">
      <c r="A58" s="24"/>
      <c r="B58" s="21"/>
      <c r="C58" s="23"/>
      <c r="D58" s="24"/>
      <c r="F58"/>
      <c r="G58"/>
      <c r="H58"/>
      <c r="I58"/>
    </row>
    <row r="61" spans="1:9" s="17" customFormat="1" x14ac:dyDescent="0.25">
      <c r="A61" s="24" t="s">
        <v>58</v>
      </c>
      <c r="B61" s="56">
        <f>B56+D42+D35</f>
        <v>348057.58999999997</v>
      </c>
      <c r="C61" s="49"/>
      <c r="D61" s="24"/>
      <c r="F61" s="20"/>
      <c r="G61"/>
      <c r="H61"/>
      <c r="I61"/>
    </row>
    <row r="62" spans="1:9" s="17" customFormat="1" x14ac:dyDescent="0.25">
      <c r="A62"/>
      <c r="B62" s="2"/>
      <c r="C62"/>
      <c r="D62" s="3"/>
      <c r="F62"/>
      <c r="G62"/>
      <c r="H62"/>
      <c r="I62"/>
    </row>
    <row r="63" spans="1:9" s="17" customFormat="1" hidden="1" x14ac:dyDescent="0.25">
      <c r="A63" s="24" t="s">
        <v>68</v>
      </c>
      <c r="B63" s="21">
        <v>344716.5</v>
      </c>
      <c r="C63"/>
      <c r="D63" s="3"/>
      <c r="F63" s="20"/>
      <c r="G63"/>
      <c r="H63"/>
      <c r="I63"/>
    </row>
    <row r="64" spans="1:9" hidden="1" x14ac:dyDescent="0.25">
      <c r="A64" t="s">
        <v>69</v>
      </c>
      <c r="B64" s="21">
        <v>8767.39</v>
      </c>
    </row>
    <row r="65" spans="1:9" s="17" customFormat="1" hidden="1" x14ac:dyDescent="0.25">
      <c r="A65" t="s">
        <v>65</v>
      </c>
      <c r="B65" s="21"/>
      <c r="C65" s="75" t="s">
        <v>70</v>
      </c>
      <c r="D65" s="21"/>
      <c r="F65"/>
      <c r="G65"/>
      <c r="H65"/>
      <c r="I65"/>
    </row>
    <row r="66" spans="1:9" s="17" customFormat="1" hidden="1" x14ac:dyDescent="0.25">
      <c r="A66" t="s">
        <v>66</v>
      </c>
      <c r="B66" s="21"/>
      <c r="C66" s="75"/>
      <c r="D66" s="21"/>
      <c r="F66"/>
      <c r="G66"/>
      <c r="H66"/>
      <c r="I66"/>
    </row>
    <row r="67" spans="1:9" hidden="1" x14ac:dyDescent="0.25">
      <c r="A67" s="24"/>
      <c r="B67" s="56">
        <f>SUM(B63:B66)</f>
        <v>353483.89</v>
      </c>
    </row>
    <row r="68" spans="1:9" hidden="1" x14ac:dyDescent="0.25">
      <c r="A68" s="24" t="s">
        <v>64</v>
      </c>
      <c r="B68" s="21">
        <v>347015.51</v>
      </c>
      <c r="C68" t="s">
        <v>151</v>
      </c>
    </row>
    <row r="69" spans="1:9" hidden="1" x14ac:dyDescent="0.25">
      <c r="A69" s="24" t="s">
        <v>67</v>
      </c>
      <c r="B69" s="21">
        <v>-73.7</v>
      </c>
    </row>
    <row r="70" spans="1:9" hidden="1" x14ac:dyDescent="0.25">
      <c r="A70" s="24" t="s">
        <v>76</v>
      </c>
      <c r="B70" s="21"/>
    </row>
    <row r="71" spans="1:9" hidden="1" x14ac:dyDescent="0.25">
      <c r="A71" t="s">
        <v>66</v>
      </c>
      <c r="B71" s="21">
        <v>1042.08</v>
      </c>
    </row>
    <row r="72" spans="1:9" hidden="1" x14ac:dyDescent="0.25">
      <c r="A72" s="24" t="s">
        <v>65</v>
      </c>
      <c r="B72" s="21">
        <v>5500</v>
      </c>
      <c r="C72">
        <v>9951.94</v>
      </c>
    </row>
    <row r="73" spans="1:9" hidden="1" x14ac:dyDescent="0.25">
      <c r="A73" s="24" t="s">
        <v>166</v>
      </c>
      <c r="B73" s="21"/>
    </row>
    <row r="74" spans="1:9" hidden="1" x14ac:dyDescent="0.25">
      <c r="A74" s="24"/>
      <c r="B74" s="56">
        <f>SUM(B68:B73)</f>
        <v>353483.89</v>
      </c>
      <c r="C74" s="57"/>
      <c r="D74" s="57"/>
    </row>
    <row r="75" spans="1:9" ht="30" hidden="1" x14ac:dyDescent="0.25">
      <c r="B75" s="56">
        <f>B61-B74</f>
        <v>-5426.3000000000466</v>
      </c>
      <c r="C75" s="21" t="s">
        <v>122</v>
      </c>
    </row>
    <row r="76" spans="1:9" hidden="1" x14ac:dyDescent="0.25">
      <c r="C76" s="21"/>
    </row>
    <row r="77" spans="1:9" hidden="1" x14ac:dyDescent="0.25">
      <c r="B77" s="1">
        <f>B74-B67</f>
        <v>0</v>
      </c>
      <c r="C77" s="21"/>
    </row>
    <row r="78" spans="1:9" s="3" customFormat="1" x14ac:dyDescent="0.25">
      <c r="A78"/>
      <c r="B78" s="2"/>
      <c r="C78" s="63"/>
      <c r="E78" s="17"/>
      <c r="F78"/>
      <c r="G78"/>
      <c r="H78"/>
      <c r="I78"/>
    </row>
    <row r="79" spans="1:9" s="3" customFormat="1" x14ac:dyDescent="0.25">
      <c r="A79"/>
      <c r="B79" s="2"/>
      <c r="C79" s="20"/>
      <c r="E79" s="17"/>
      <c r="F79"/>
      <c r="G79"/>
      <c r="H79"/>
      <c r="I79"/>
    </row>
    <row r="80" spans="1:9" s="3" customFormat="1" ht="11.4" customHeight="1" x14ac:dyDescent="0.25">
      <c r="A80"/>
      <c r="B80" s="2"/>
      <c r="C80"/>
      <c r="E80" s="17"/>
      <c r="F80"/>
      <c r="G80"/>
      <c r="H80"/>
      <c r="I80"/>
    </row>
  </sheetData>
  <mergeCells count="1">
    <mergeCell ref="C65:C6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75CE-43CB-4E9A-9547-75536AF2DD2E}">
  <dimension ref="A1:I89"/>
  <sheetViews>
    <sheetView topLeftCell="A60" zoomScaleNormal="100" workbookViewId="0">
      <selection activeCell="A70" sqref="A7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</v>
      </c>
      <c r="B6" s="5">
        <v>31697199035</v>
      </c>
      <c r="C6" s="4" t="s">
        <v>22</v>
      </c>
      <c r="D6" s="18">
        <v>1656.25</v>
      </c>
      <c r="E6" s="14">
        <v>3235</v>
      </c>
      <c r="F6" s="14" t="s">
        <v>32</v>
      </c>
    </row>
    <row r="7" spans="1:6" x14ac:dyDescent="0.25">
      <c r="A7" s="4"/>
      <c r="B7" s="5"/>
      <c r="C7" s="4"/>
      <c r="D7" s="18">
        <v>1125</v>
      </c>
      <c r="E7" s="15">
        <v>3238</v>
      </c>
      <c r="F7" s="10" t="s">
        <v>26</v>
      </c>
    </row>
    <row r="8" spans="1:6" x14ac:dyDescent="0.25">
      <c r="A8" s="4" t="s">
        <v>172</v>
      </c>
      <c r="B8" s="5">
        <v>48270876028</v>
      </c>
      <c r="C8" s="4" t="s">
        <v>22</v>
      </c>
      <c r="D8" s="18">
        <v>1016.25</v>
      </c>
      <c r="E8" s="15">
        <v>3221</v>
      </c>
      <c r="F8" s="10" t="s">
        <v>173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4647.16</v>
      </c>
      <c r="E11" s="14">
        <v>3211</v>
      </c>
      <c r="F11" s="14" t="s">
        <v>28</v>
      </c>
    </row>
    <row r="12" spans="1:6" x14ac:dyDescent="0.25">
      <c r="A12" s="4"/>
      <c r="B12" s="5"/>
      <c r="C12" s="10"/>
      <c r="D12" s="18">
        <v>1729.72</v>
      </c>
      <c r="E12" s="14">
        <v>3241</v>
      </c>
      <c r="F12" s="14" t="s">
        <v>169</v>
      </c>
    </row>
    <row r="13" spans="1:6" x14ac:dyDescent="0.25">
      <c r="A13" s="4"/>
      <c r="B13" s="5"/>
      <c r="C13" s="10"/>
      <c r="D13" s="18">
        <v>300</v>
      </c>
      <c r="E13" s="14">
        <v>3235</v>
      </c>
      <c r="F13" s="14" t="s">
        <v>32</v>
      </c>
    </row>
    <row r="14" spans="1:6" ht="30" x14ac:dyDescent="0.25">
      <c r="A14" s="4" t="s">
        <v>174</v>
      </c>
      <c r="B14" s="5"/>
      <c r="C14" s="69" t="s">
        <v>175</v>
      </c>
      <c r="D14" s="52">
        <v>1545.8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20.239999999999998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69.78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260.26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176</v>
      </c>
      <c r="B22" s="5">
        <v>25190869349</v>
      </c>
      <c r="C22" s="4" t="s">
        <v>177</v>
      </c>
      <c r="D22" s="18">
        <v>325.60000000000002</v>
      </c>
      <c r="E22" s="14">
        <v>3293</v>
      </c>
      <c r="F22" s="14" t="s">
        <v>46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642.82000000000005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90</v>
      </c>
      <c r="E24" s="14">
        <v>3299</v>
      </c>
      <c r="F24" s="14" t="s">
        <v>35</v>
      </c>
    </row>
    <row r="25" spans="1:7" x14ac:dyDescent="0.25">
      <c r="A25" s="4"/>
      <c r="B25" s="5"/>
      <c r="C25" s="4"/>
      <c r="D25" s="18">
        <v>764.39</v>
      </c>
      <c r="E25" s="14">
        <v>3293</v>
      </c>
      <c r="F25" s="14" t="s">
        <v>46</v>
      </c>
    </row>
    <row r="26" spans="1:7" x14ac:dyDescent="0.25">
      <c r="A26" s="4"/>
      <c r="B26" s="5"/>
      <c r="C26" s="4"/>
      <c r="D26" s="18">
        <v>130.11000000000001</v>
      </c>
      <c r="E26" s="14">
        <v>3223</v>
      </c>
      <c r="F26" s="14" t="s">
        <v>107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93</v>
      </c>
      <c r="B28" s="5">
        <v>99944170669</v>
      </c>
      <c r="C28" s="4" t="s">
        <v>22</v>
      </c>
      <c r="D28" s="19">
        <v>176</v>
      </c>
      <c r="E28" s="16">
        <v>3213</v>
      </c>
      <c r="F28" s="12" t="s">
        <v>47</v>
      </c>
    </row>
    <row r="29" spans="1:7" s="48" customFormat="1" ht="24" customHeight="1" x14ac:dyDescent="0.25">
      <c r="A29" s="45" t="s">
        <v>130</v>
      </c>
      <c r="B29" s="44">
        <v>70133616033</v>
      </c>
      <c r="C29" s="45" t="s">
        <v>22</v>
      </c>
      <c r="D29" s="58">
        <v>332.41</v>
      </c>
      <c r="E29" s="46">
        <v>3231</v>
      </c>
      <c r="F29" s="46" t="s">
        <v>25</v>
      </c>
      <c r="G29" s="47"/>
    </row>
    <row r="30" spans="1:7" x14ac:dyDescent="0.25">
      <c r="A30" s="4" t="s">
        <v>94</v>
      </c>
      <c r="B30" s="5">
        <v>80885983918</v>
      </c>
      <c r="C30" s="45" t="s">
        <v>22</v>
      </c>
      <c r="D30" s="18">
        <v>45.2</v>
      </c>
      <c r="E30" s="16">
        <v>3221</v>
      </c>
      <c r="F30" s="12" t="s">
        <v>173</v>
      </c>
    </row>
    <row r="31" spans="1:7" x14ac:dyDescent="0.25">
      <c r="A31" s="4"/>
      <c r="B31" s="5"/>
      <c r="C31" s="45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192.45</v>
      </c>
      <c r="E32" s="16">
        <v>3212</v>
      </c>
      <c r="F32" s="12" t="s">
        <v>31</v>
      </c>
    </row>
    <row r="33" spans="1:9" x14ac:dyDescent="0.25">
      <c r="A33" s="4"/>
      <c r="B33" s="5"/>
      <c r="C33" s="10"/>
      <c r="D33" s="35"/>
      <c r="E33" s="16"/>
      <c r="F33" s="12"/>
    </row>
    <row r="34" spans="1:9" ht="15.6" x14ac:dyDescent="0.25">
      <c r="A34" s="6" t="s">
        <v>24</v>
      </c>
      <c r="B34" s="5"/>
      <c r="C34" s="4"/>
      <c r="D34" s="41">
        <f>SUM(D3:D33)</f>
        <v>42421.75</v>
      </c>
      <c r="E34" s="15"/>
      <c r="F34" s="4"/>
      <c r="G34" s="1"/>
      <c r="H34" s="20"/>
      <c r="I34" s="20"/>
    </row>
    <row r="35" spans="1:9" s="39" customFormat="1" x14ac:dyDescent="0.25">
      <c r="A35" s="34" t="s">
        <v>179</v>
      </c>
      <c r="B35" s="33"/>
      <c r="C35" s="32"/>
      <c r="D35" s="42">
        <v>25.2</v>
      </c>
      <c r="E35" s="40">
        <v>3231</v>
      </c>
      <c r="F35" s="34" t="s">
        <v>180</v>
      </c>
    </row>
    <row r="36" spans="1:9" s="39" customFormat="1" x14ac:dyDescent="0.25">
      <c r="A36" s="34" t="s">
        <v>182</v>
      </c>
      <c r="B36" s="33"/>
      <c r="C36" s="32"/>
      <c r="D36" s="42">
        <v>65</v>
      </c>
      <c r="E36" s="40">
        <v>3236</v>
      </c>
      <c r="F36" s="34" t="s">
        <v>183</v>
      </c>
    </row>
    <row r="37" spans="1:9" s="39" customFormat="1" x14ac:dyDescent="0.25">
      <c r="A37" s="34" t="s">
        <v>62</v>
      </c>
      <c r="B37" s="33"/>
      <c r="C37" s="32"/>
      <c r="D37" s="42">
        <v>813.67</v>
      </c>
      <c r="E37" s="40">
        <v>3293</v>
      </c>
      <c r="F37" s="34" t="s">
        <v>46</v>
      </c>
    </row>
    <row r="38" spans="1:9" s="39" customFormat="1" x14ac:dyDescent="0.25">
      <c r="A38" s="34" t="s">
        <v>63</v>
      </c>
      <c r="B38" s="33"/>
      <c r="C38" s="32"/>
      <c r="D38" s="42">
        <v>128.6</v>
      </c>
      <c r="E38" s="40">
        <v>3223</v>
      </c>
      <c r="F38" s="34" t="s">
        <v>107</v>
      </c>
    </row>
    <row r="39" spans="1:9" s="39" customFormat="1" ht="30" x14ac:dyDescent="0.25">
      <c r="A39" s="34" t="s">
        <v>181</v>
      </c>
      <c r="B39" s="33"/>
      <c r="C39" s="32"/>
      <c r="D39" s="42">
        <v>13680</v>
      </c>
      <c r="E39" s="40">
        <v>3241</v>
      </c>
      <c r="F39" s="34" t="s">
        <v>169</v>
      </c>
    </row>
    <row r="40" spans="1:9" s="43" customFormat="1" ht="30" x14ac:dyDescent="0.25">
      <c r="A40" s="45" t="s">
        <v>192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SUM(D35:D40)</f>
        <v>15294.47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D34+D41</f>
        <v>57716.22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11788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10" t="s">
        <v>184</v>
      </c>
      <c r="B55" s="19">
        <v>220083.99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10"/>
      <c r="B56" s="19">
        <v>448.36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10" t="s">
        <v>37</v>
      </c>
      <c r="B57" s="19">
        <v>36313.870000000003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10" t="s">
        <v>152</v>
      </c>
      <c r="B58" s="19">
        <v>662.16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10" t="s">
        <v>44</v>
      </c>
      <c r="B59" s="19">
        <v>16572.099999999999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10" t="s">
        <v>189</v>
      </c>
      <c r="B60" s="19">
        <v>2121.62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10" t="s">
        <v>193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10" t="s">
        <v>100</v>
      </c>
      <c r="B62" s="19">
        <v>1773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278592.76999999996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348096.99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466780.45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39591.78</v>
      </c>
    </row>
    <row r="72" spans="1:9" hidden="1" x14ac:dyDescent="0.25">
      <c r="B72" s="21">
        <v>160000</v>
      </c>
    </row>
    <row r="73" spans="1:9" hidden="1" x14ac:dyDescent="0.25">
      <c r="A73" t="s">
        <v>194</v>
      </c>
      <c r="B73" s="21">
        <v>53.64</v>
      </c>
    </row>
    <row r="74" spans="1:9" s="17" customFormat="1" hidden="1" x14ac:dyDescent="0.25">
      <c r="A74" t="s">
        <v>65</v>
      </c>
      <c r="B74" s="21"/>
      <c r="C74" s="75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5"/>
      <c r="D75" s="21"/>
      <c r="F75"/>
      <c r="G75"/>
      <c r="H75"/>
      <c r="I75"/>
    </row>
    <row r="76" spans="1:9" hidden="1" x14ac:dyDescent="0.25">
      <c r="A76" s="24"/>
      <c r="B76" s="56">
        <f>B70+B71-B72+B73</f>
        <v>346425.87</v>
      </c>
    </row>
    <row r="77" spans="1:9" hidden="1" x14ac:dyDescent="0.25">
      <c r="A77" s="24" t="s">
        <v>64</v>
      </c>
      <c r="B77" s="21">
        <v>348087.4</v>
      </c>
      <c r="C77" t="s">
        <v>151</v>
      </c>
    </row>
    <row r="78" spans="1:9" hidden="1" x14ac:dyDescent="0.25">
      <c r="A78" s="24" t="s">
        <v>67</v>
      </c>
      <c r="B78" s="21">
        <v>-1094.9000000000001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-2339.63</v>
      </c>
    </row>
    <row r="81" spans="1:9" hidden="1" x14ac:dyDescent="0.25">
      <c r="A81" s="24" t="s">
        <v>65</v>
      </c>
      <c r="B81" s="21">
        <v>1773</v>
      </c>
      <c r="C81">
        <v>9951.94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346425.87</v>
      </c>
      <c r="C83" s="57"/>
      <c r="D83" s="57"/>
    </row>
    <row r="84" spans="1:9" ht="30" hidden="1" x14ac:dyDescent="0.25">
      <c r="B84" s="56">
        <f>B68-B83</f>
        <v>1671.1199999999953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2026-01-15T17:49:19Z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